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
    </mc:Choice>
  </mc:AlternateContent>
  <xr:revisionPtr revIDLastSave="0" documentId="8_{FF0EFC38-09AA-4C51-91C4-3BE72CF8F9AC}"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アルコール" sheetId="17" r:id="rId11"/>
    <sheet name="備品・販売物品一覧" sheetId="13" r:id="rId12"/>
    <sheet name="入力フォーム用項目" sheetId="41" state="hidden" r:id="rId13"/>
  </sheets>
  <definedNames>
    <definedName name="_xlnm.Print_Area" localSheetId="10">アルコール!$A$1:$L$53</definedName>
    <definedName name="_xlnm.Print_Area" localSheetId="7">'アレルギー '!$A$1:$N$43</definedName>
    <definedName name="_xlnm.Print_Area" localSheetId="3">許可書!$A$1:$L$53</definedName>
    <definedName name="_xlnm.Print_Area" localSheetId="4">計画書!$A$1:$O$52</definedName>
    <definedName name="_xlnm.Print_Area" localSheetId="9">食材一覧!$A$1:$H$76</definedName>
    <definedName name="_xlnm.Print_Area" localSheetId="2">申請書!$A$1:$L$53</definedName>
    <definedName name="_xlnm.Print_Area" localSheetId="1">注文シート!$A$1:$S$116</definedName>
    <definedName name="_xlnm.Print_Area" localSheetId="11">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40" l="1"/>
  <c r="J52" i="40"/>
  <c r="J53" i="40"/>
  <c r="J54" i="40"/>
  <c r="J50" i="40"/>
  <c r="Q3" i="40" l="1"/>
  <c r="N3" i="40"/>
  <c r="G14" i="21"/>
  <c r="I14" i="21" s="1"/>
  <c r="G15" i="21"/>
  <c r="G16" i="21"/>
  <c r="I16" i="21" s="1"/>
  <c r="G17" i="21"/>
  <c r="G18" i="21"/>
  <c r="I18" i="21" s="1"/>
  <c r="G19" i="21"/>
  <c r="G20" i="21"/>
  <c r="G21" i="21"/>
  <c r="I21" i="21" s="1"/>
  <c r="G22" i="21"/>
  <c r="I22" i="21" s="1"/>
  <c r="G23" i="21"/>
  <c r="G24" i="21"/>
  <c r="I24" i="21" s="1"/>
  <c r="G25" i="21"/>
  <c r="G26" i="21"/>
  <c r="I26" i="21" s="1"/>
  <c r="G27" i="21"/>
  <c r="G28" i="21"/>
  <c r="G29" i="21"/>
  <c r="I29" i="21" s="1"/>
  <c r="G30" i="21"/>
  <c r="I30" i="21" s="1"/>
  <c r="G31" i="21"/>
  <c r="G32" i="21"/>
  <c r="I32" i="21" s="1"/>
  <c r="Q14" i="21"/>
  <c r="S14" i="21" s="1"/>
  <c r="Q15" i="21"/>
  <c r="S15" i="21" s="1"/>
  <c r="Q16" i="21"/>
  <c r="S16" i="21" s="1"/>
  <c r="Q17" i="21"/>
  <c r="Q18" i="21"/>
  <c r="S18" i="21" s="1"/>
  <c r="Q19" i="21"/>
  <c r="S19" i="21" s="1"/>
  <c r="Q20" i="21"/>
  <c r="S20" i="21" s="1"/>
  <c r="Q21" i="21"/>
  <c r="S21" i="21" s="1"/>
  <c r="Q22" i="21"/>
  <c r="S22" i="21" s="1"/>
  <c r="Q23" i="21"/>
  <c r="S23" i="21" s="1"/>
  <c r="Q24" i="21"/>
  <c r="Q25" i="21"/>
  <c r="Q26" i="21"/>
  <c r="S26" i="21" s="1"/>
  <c r="Q27" i="21"/>
  <c r="S27" i="21" s="1"/>
  <c r="Q28" i="21"/>
  <c r="S28" i="21" s="1"/>
  <c r="Q29" i="21"/>
  <c r="S29" i="21" s="1"/>
  <c r="Q30" i="21"/>
  <c r="S30" i="21" s="1"/>
  <c r="Q31" i="21"/>
  <c r="S31" i="21" s="1"/>
  <c r="Q32" i="21"/>
  <c r="S17" i="21"/>
  <c r="S24" i="21"/>
  <c r="S25" i="21"/>
  <c r="S32" i="21"/>
  <c r="Q13" i="21"/>
  <c r="S13" i="21" s="1"/>
  <c r="L14" i="21"/>
  <c r="L15" i="21"/>
  <c r="L16" i="21"/>
  <c r="L17" i="21"/>
  <c r="L18" i="21"/>
  <c r="L19" i="21"/>
  <c r="L20" i="21"/>
  <c r="L21" i="21"/>
  <c r="L22" i="21"/>
  <c r="L23" i="21"/>
  <c r="L24" i="21"/>
  <c r="L25" i="21"/>
  <c r="L26" i="21"/>
  <c r="L27" i="21"/>
  <c r="L28" i="21"/>
  <c r="L29" i="21"/>
  <c r="L30" i="21"/>
  <c r="L31" i="21"/>
  <c r="L32" i="21"/>
  <c r="G13" i="21"/>
  <c r="I13" i="21" s="1"/>
  <c r="I15" i="21"/>
  <c r="I17" i="21"/>
  <c r="I19" i="21"/>
  <c r="I20" i="21"/>
  <c r="I23" i="21"/>
  <c r="I25" i="21"/>
  <c r="I27" i="21"/>
  <c r="I28" i="21"/>
  <c r="I31" i="21"/>
  <c r="B14" i="21"/>
  <c r="B15" i="21"/>
  <c r="B16" i="21"/>
  <c r="B17" i="21"/>
  <c r="B18" i="21"/>
  <c r="B19" i="21"/>
  <c r="B20" i="21"/>
  <c r="B21" i="21"/>
  <c r="B22" i="21"/>
  <c r="B23" i="21"/>
  <c r="B24" i="21"/>
  <c r="B25" i="21"/>
  <c r="B26" i="21"/>
  <c r="B27" i="21"/>
  <c r="B28" i="21"/>
  <c r="B29" i="21"/>
  <c r="B30" i="21"/>
  <c r="B31" i="21"/>
  <c r="B32" i="21"/>
  <c r="M9" i="9"/>
  <c r="I23" i="30"/>
  <c r="H23" i="30"/>
  <c r="F23" i="30"/>
  <c r="D23" i="30"/>
  <c r="I22" i="30"/>
  <c r="H22" i="30"/>
  <c r="F22" i="30"/>
  <c r="D22" i="30"/>
  <c r="I22" i="1"/>
  <c r="I23" i="1"/>
  <c r="H23" i="1"/>
  <c r="H22" i="1"/>
  <c r="F23" i="1"/>
  <c r="D23" i="1"/>
  <c r="D22" i="1"/>
  <c r="D12" i="40"/>
  <c r="F33" i="21" l="1"/>
  <c r="P33" i="21"/>
  <c r="I74" i="40"/>
  <c r="I75" i="40"/>
  <c r="D9" i="40" l="1"/>
  <c r="B60" i="40" l="1"/>
  <c r="F76" i="40"/>
  <c r="I73" i="40"/>
  <c r="I72" i="40"/>
  <c r="I76" i="40" l="1"/>
  <c r="Q60" i="40"/>
  <c r="N60" i="40"/>
  <c r="S26" i="40"/>
  <c r="S27" i="40"/>
  <c r="Q2" i="40"/>
  <c r="J65" i="40"/>
  <c r="J66" i="40"/>
  <c r="J67" i="40"/>
  <c r="J64" i="40"/>
  <c r="H35" i="9"/>
  <c r="H11" i="9"/>
  <c r="N10" i="9"/>
  <c r="M10" i="9"/>
  <c r="N9" i="9"/>
  <c r="C10" i="9"/>
  <c r="C9" i="9"/>
  <c r="G11" i="27"/>
  <c r="D11" i="27"/>
  <c r="C11" i="27"/>
  <c r="J33" i="1"/>
  <c r="J33" i="30" s="1"/>
  <c r="J30" i="1"/>
  <c r="J30" i="30" s="1"/>
  <c r="I33" i="1"/>
  <c r="I33" i="30" s="1"/>
  <c r="I30" i="1"/>
  <c r="I30" i="30" s="1"/>
  <c r="H33" i="1"/>
  <c r="H33" i="30" s="1"/>
  <c r="H30" i="1"/>
  <c r="H30" i="30" s="1"/>
  <c r="G33" i="1"/>
  <c r="G33" i="30" s="1"/>
  <c r="G30" i="1"/>
  <c r="G30" i="30" s="1"/>
  <c r="F33" i="1"/>
  <c r="F33" i="30" s="1"/>
  <c r="F30" i="1"/>
  <c r="F30" i="30" s="1"/>
  <c r="E33" i="1"/>
  <c r="E33" i="30" s="1"/>
  <c r="E30" i="1"/>
  <c r="E30" i="30" s="1"/>
  <c r="I27" i="1"/>
  <c r="I27" i="30" s="1"/>
  <c r="I25" i="1"/>
  <c r="J7" i="9" s="1"/>
  <c r="E26" i="1"/>
  <c r="E26" i="30" s="1"/>
  <c r="G24" i="1"/>
  <c r="D34" i="1" s="1"/>
  <c r="E24" i="1"/>
  <c r="C33" i="1"/>
  <c r="C33" i="30" s="1"/>
  <c r="M4" i="21"/>
  <c r="F22" i="1"/>
  <c r="C7" i="27"/>
  <c r="D19" i="1"/>
  <c r="D19" i="30" s="1"/>
  <c r="I13" i="1"/>
  <c r="J8" i="9" s="1"/>
  <c r="F13" i="1"/>
  <c r="F12" i="30" s="1"/>
  <c r="E12" i="1"/>
  <c r="E11" i="30" s="1"/>
  <c r="E11" i="1"/>
  <c r="F24" i="17" s="1"/>
  <c r="F10" i="1"/>
  <c r="F9" i="30" s="1"/>
  <c r="E10" i="1"/>
  <c r="E9" i="30" s="1"/>
  <c r="S98" i="40"/>
  <c r="S99" i="40"/>
  <c r="S94" i="40"/>
  <c r="S95" i="40"/>
  <c r="S96" i="40"/>
  <c r="S97" i="40"/>
  <c r="S93" i="40"/>
  <c r="J47" i="40"/>
  <c r="J46" i="40"/>
  <c r="S22" i="40"/>
  <c r="B13" i="21"/>
  <c r="C37" i="40"/>
  <c r="C32" i="40"/>
  <c r="D33" i="1" l="1"/>
  <c r="I24" i="1"/>
  <c r="C6" i="26"/>
  <c r="C3" i="21"/>
  <c r="D7" i="27"/>
  <c r="C30" i="1"/>
  <c r="C30" i="30" s="1"/>
  <c r="C15" i="26"/>
  <c r="C7" i="9"/>
  <c r="H7" i="27"/>
  <c r="Q4" i="21"/>
  <c r="G24" i="30"/>
  <c r="C5" i="9"/>
  <c r="D8" i="26"/>
  <c r="N5" i="27"/>
  <c r="F23" i="17"/>
  <c r="D15" i="26"/>
  <c r="E24" i="30"/>
  <c r="C8" i="26"/>
  <c r="G8" i="26"/>
  <c r="N7" i="27"/>
  <c r="G23" i="17"/>
  <c r="F15" i="26"/>
  <c r="D30" i="1"/>
  <c r="E10" i="30"/>
  <c r="L6" i="26"/>
  <c r="C16" i="39"/>
  <c r="J23" i="17"/>
  <c r="D31" i="1"/>
  <c r="M5" i="9"/>
  <c r="L8" i="26"/>
  <c r="K23" i="17"/>
  <c r="I25" i="30"/>
  <c r="M6" i="9"/>
  <c r="C5" i="27"/>
  <c r="C4" i="21"/>
  <c r="I12" i="30"/>
  <c r="G4" i="21"/>
  <c r="S38" i="40"/>
  <c r="D30" i="30" l="1"/>
  <c r="D33" i="30"/>
  <c r="D32" i="1"/>
  <c r="I24" i="30"/>
  <c r="D35" i="1"/>
  <c r="D34" i="30"/>
  <c r="D31" i="30"/>
  <c r="S13" i="40"/>
  <c r="J58" i="40"/>
  <c r="J57" i="40"/>
  <c r="S37" i="40"/>
  <c r="S36" i="40"/>
  <c r="S23" i="40"/>
  <c r="S24" i="40"/>
  <c r="S25" i="40"/>
  <c r="S8" i="40"/>
  <c r="S9" i="40"/>
  <c r="S10" i="40"/>
  <c r="S11" i="40"/>
  <c r="S12" i="40"/>
  <c r="S7" i="40"/>
  <c r="E25" i="1" l="1"/>
  <c r="E25" i="30" s="1"/>
  <c r="D35" i="30"/>
  <c r="D32" i="30"/>
  <c r="J2" i="17" l="1"/>
  <c r="F48" i="17"/>
  <c r="R2" i="21"/>
  <c r="L13" i="21"/>
  <c r="T1" i="27"/>
  <c r="M1" i="26"/>
  <c r="K1" i="9"/>
  <c r="B7" i="30"/>
  <c r="C36" i="30"/>
  <c r="E36" i="30"/>
  <c r="F36" i="30"/>
  <c r="G36" i="30"/>
  <c r="H36" i="30"/>
  <c r="I36" i="30"/>
  <c r="J36" i="30"/>
  <c r="C39" i="30"/>
  <c r="E39" i="30"/>
  <c r="F39" i="30"/>
  <c r="G39" i="30"/>
  <c r="H39" i="30"/>
  <c r="I39" i="30"/>
  <c r="J39" i="30"/>
  <c r="C42" i="30"/>
  <c r="E42" i="30"/>
  <c r="F42" i="30"/>
  <c r="G42" i="30"/>
  <c r="H42" i="30"/>
  <c r="I42" i="30"/>
  <c r="J42" i="30"/>
  <c r="D45" i="30"/>
  <c r="B8" i="1"/>
  <c r="D36" i="30"/>
  <c r="D37" i="30"/>
  <c r="D38" i="30"/>
  <c r="D39" i="30"/>
  <c r="D40" i="30"/>
  <c r="D41" i="30"/>
  <c r="D42" i="30"/>
  <c r="D43" i="30"/>
  <c r="D44"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灰色のついたセルは入力しないでください。</t>
        </r>
      </text>
    </comment>
    <comment ref="S15"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29"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sharedStrings.xml><?xml version="1.0" encoding="utf-8"?>
<sst xmlns="http://schemas.openxmlformats.org/spreadsheetml/2006/main" count="1222" uniqueCount="790">
  <si>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</si>
  <si>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</si>
  <si>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</si>
  <si>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</si>
  <si>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</si>
  <si>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</si>
  <si>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</si>
  <si>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</si>
  <si>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</si>
  <si>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</si>
  <si>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</si>
  <si>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</si>
  <si>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</si>
  <si>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</si>
  <si>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</si>
  <si>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</si>
  <si>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</si>
  <si>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</si>
  <si>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</si>
  <si>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</si>
  <si>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</si>
  <si>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該当施設にチェック</t>
    <rPh sb="2" eb="4">
      <t>シセツ</t>
    </rPh>
    <phoneticPr fontId="8"/>
  </si>
  <si>
    <t>宿泊</t>
  </si>
  <si>
    <t>受付№　　　　　　　</t>
  </si>
  <si>
    <t>団体名または氏名</t>
  </si>
  <si>
    <t>代表者氏名</t>
  </si>
  <si>
    <t>電話　　　　　　　（　　　　）</t>
  </si>
  <si>
    <t>記</t>
  </si>
  <si>
    <t>利　用　目　的</t>
  </si>
  <si>
    <t>利　用　期　間</t>
  </si>
  <si>
    <t>利　用　人　員</t>
  </si>
  <si>
    <t>宿泊施設名</t>
  </si>
  <si>
    <t>宿泊者数</t>
  </si>
  <si>
    <t>宿　泊　者　の　内　訳　（人）</t>
  </si>
  <si>
    <t>一般・学生</t>
  </si>
  <si>
    <t>上記以外の希望</t>
  </si>
  <si>
    <t>利用施設名</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</si>
  <si>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</si>
  <si>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</si>
  <si>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</si>
  <si>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</si>
  <si>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</si>
  <si>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</si>
  <si>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</si>
  <si>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</si>
  <si>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</si>
  <si>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</si>
  <si>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</si>
  <si>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</si>
  <si>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</si>
  <si>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</si>
  <si>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</si>
  <si>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</si>
  <si>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</si>
  <si>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</si>
  <si>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</si>
  <si>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</si>
  <si>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</si>
  <si>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</si>
  <si>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消灯</t>
    <rPh sb="0" eb="2">
      <t>ショウトウ</t>
    </rPh>
    <phoneticPr fontId="8"/>
  </si>
  <si>
    <t>朝食</t>
    <rPh sb="0" eb="2">
      <t>チョウショク</t>
    </rPh>
    <phoneticPr fontId="8"/>
  </si>
  <si>
    <t>退所点検</t>
    <rPh sb="0" eb="2">
      <t>タイショ</t>
    </rPh>
    <rPh sb="2" eb="4">
      <t>テンケン</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</si>
  <si>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</si>
  <si>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</si>
  <si>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</si>
  <si>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</si>
  <si>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</si>
  <si>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</si>
  <si>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</si>
  <si>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</si>
  <si>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</si>
  <si>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</si>
  <si>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</si>
  <si>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</si>
  <si>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</si>
  <si>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</si>
  <si>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</si>
  <si>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</si>
  <si>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</si>
  <si>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</si>
  <si>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</si>
  <si>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</si>
  <si>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</si>
  <si>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</si>
  <si>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</si>
  <si>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</si>
  <si>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　　１　　）日目</t>
    <rPh sb="7" eb="8">
      <t>ニチ</t>
    </rPh>
    <rPh sb="8" eb="9">
      <t>メ</t>
    </rPh>
    <phoneticPr fontId="8"/>
  </si>
  <si>
    <t>（　　２　　）日目</t>
    <rPh sb="7" eb="8">
      <t>ニチ</t>
    </rPh>
    <rPh sb="8" eb="9">
      <t>メ</t>
    </rPh>
    <phoneticPr fontId="8"/>
  </si>
  <si>
    <t>利用日程　</t>
    <rPh sb="0" eb="2">
      <t>リヨウ</t>
    </rPh>
    <rPh sb="2" eb="4">
      <t>ニッテイ</t>
    </rPh>
    <phoneticPr fontId="8"/>
  </si>
  <si>
    <t>飲 酒 許 可 申 請 書</t>
    <rPh sb="0" eb="1">
      <t>イン</t>
    </rPh>
    <rPh sb="2" eb="3">
      <t>サケ</t>
    </rPh>
    <rPh sb="4" eb="5">
      <t>モト</t>
    </rPh>
    <rPh sb="6" eb="7">
      <t>カ</t>
    </rPh>
    <rPh sb="8" eb="9">
      <t>サル</t>
    </rPh>
    <rPh sb="10" eb="11">
      <t>ショウ</t>
    </rPh>
    <rPh sb="12" eb="13">
      <t>ショ</t>
    </rPh>
    <phoneticPr fontId="8"/>
  </si>
  <si>
    <t>（あて先）</t>
    <rPh sb="3" eb="4">
      <t>サキ</t>
    </rPh>
    <phoneticPr fontId="8"/>
  </si>
  <si>
    <t>埼玉県立名栗げんきプラザ所長</t>
    <rPh sb="0" eb="4">
      <t>サイタマケンリツ</t>
    </rPh>
    <rPh sb="4" eb="6">
      <t>ナグリ</t>
    </rPh>
    <rPh sb="12" eb="14">
      <t>ショチョウ</t>
    </rPh>
    <phoneticPr fontId="8"/>
  </si>
  <si>
    <t>責任者氏名</t>
    <rPh sb="0" eb="3">
      <t>セキニンシャ</t>
    </rPh>
    <rPh sb="3" eb="5">
      <t>シメイ</t>
    </rPh>
    <phoneticPr fontId="8"/>
  </si>
  <si>
    <t>下記のとおり、情報交換・交流を図るために飲酒をしたいので申請いたします。</t>
    <rPh sb="0" eb="2">
      <t>カキ</t>
    </rPh>
    <rPh sb="7" eb="9">
      <t>ジョウホウ</t>
    </rPh>
    <rPh sb="9" eb="11">
      <t>コウカン</t>
    </rPh>
    <rPh sb="12" eb="14">
      <t>コウリュウ</t>
    </rPh>
    <rPh sb="15" eb="16">
      <t>ハカ</t>
    </rPh>
    <rPh sb="20" eb="22">
      <t>インシュ</t>
    </rPh>
    <rPh sb="28" eb="30">
      <t>シンセイ</t>
    </rPh>
    <phoneticPr fontId="8"/>
  </si>
  <si>
    <t>名栗げんきプラザでは「飲酒禁止」が原則です</t>
    <rPh sb="0" eb="2">
      <t>ナグリ</t>
    </rPh>
    <rPh sb="11" eb="13">
      <t>インシュ</t>
    </rPh>
    <rPh sb="13" eb="15">
      <t>キンシ</t>
    </rPh>
    <rPh sb="17" eb="19">
      <t>ゲンソク</t>
    </rPh>
    <phoneticPr fontId="8"/>
  </si>
  <si>
    <t>受け渡し日時</t>
    <rPh sb="0" eb="1">
      <t>ウ</t>
    </rPh>
    <rPh sb="2" eb="3">
      <t>ワタ</t>
    </rPh>
    <rPh sb="4" eb="6">
      <t>ニチジ</t>
    </rPh>
    <phoneticPr fontId="8"/>
  </si>
  <si>
    <t>缶ビ－ル　　　　　　　　　　　　　　　　350ｍｌ　　280円</t>
    <rPh sb="0" eb="1">
      <t>カン</t>
    </rPh>
    <rPh sb="30" eb="31">
      <t>エン</t>
    </rPh>
    <phoneticPr fontId="8"/>
  </si>
  <si>
    <t>缶チュ－ハイ（レモン）　　</t>
    <rPh sb="0" eb="1">
      <t>カン</t>
    </rPh>
    <phoneticPr fontId="8"/>
  </si>
  <si>
    <t>缶チュ－ハイ（ｸﾞﾚ-ﾌﾟﾌﾙ-ﾂ）　　　</t>
    <rPh sb="0" eb="1">
      <t>カン</t>
    </rPh>
    <phoneticPr fontId="8"/>
  </si>
  <si>
    <t>日本酒（地酒ワンカップ）</t>
    <rPh sb="0" eb="3">
      <t>ニホンシュ</t>
    </rPh>
    <rPh sb="4" eb="6">
      <t>ジザケ</t>
    </rPh>
    <phoneticPr fontId="8"/>
  </si>
  <si>
    <t>秩父錦（本醸造）</t>
    <rPh sb="0" eb="2">
      <t>チチブ</t>
    </rPh>
    <rPh sb="2" eb="3">
      <t>ニシキ</t>
    </rPh>
    <rPh sb="4" eb="5">
      <t>ホン</t>
    </rPh>
    <rPh sb="5" eb="7">
      <t>ジョウゾウ</t>
    </rPh>
    <phoneticPr fontId="8"/>
  </si>
  <si>
    <t>備考欄</t>
    <rPh sb="0" eb="2">
      <t>ビコウ</t>
    </rPh>
    <rPh sb="2" eb="3">
      <t>ラン</t>
    </rPh>
    <phoneticPr fontId="8"/>
  </si>
  <si>
    <t>武甲（本醸造）</t>
    <rPh sb="0" eb="1">
      <t>ブ</t>
    </rPh>
    <rPh sb="1" eb="2">
      <t>コウ</t>
    </rPh>
    <rPh sb="3" eb="4">
      <t>ホン</t>
    </rPh>
    <rPh sb="4" eb="6">
      <t>ジョウゾウ</t>
    </rPh>
    <phoneticPr fontId="8"/>
  </si>
  <si>
    <t>源作ワイン　　　</t>
    <rPh sb="0" eb="1">
      <t>ゲン</t>
    </rPh>
    <rPh sb="1" eb="2">
      <t>サク</t>
    </rPh>
    <phoneticPr fontId="8"/>
  </si>
  <si>
    <t>赤</t>
    <rPh sb="0" eb="1">
      <t>アカ</t>
    </rPh>
    <phoneticPr fontId="8"/>
  </si>
  <si>
    <t>白</t>
    <rPh sb="0" eb="1">
      <t>シロ</t>
    </rPh>
    <phoneticPr fontId="8"/>
  </si>
  <si>
    <t>　　アルコ－ルの利用明細は食事代と別に作成する</t>
    <rPh sb="8" eb="10">
      <t>リヨウ</t>
    </rPh>
    <rPh sb="10" eb="12">
      <t>メイサイ</t>
    </rPh>
    <rPh sb="13" eb="16">
      <t>ショクジダイ</t>
    </rPh>
    <rPh sb="17" eb="18">
      <t>ベツ</t>
    </rPh>
    <rPh sb="19" eb="21">
      <t>サクセイ</t>
    </rPh>
    <phoneticPr fontId="8"/>
  </si>
  <si>
    <t>　　アルコ－ルの利用明細は食事代と一緒でよい</t>
    <rPh sb="8" eb="10">
      <t>リヨウ</t>
    </rPh>
    <rPh sb="10" eb="12">
      <t>メイサイ</t>
    </rPh>
    <rPh sb="13" eb="16">
      <t>ショクジダイ</t>
    </rPh>
    <rPh sb="17" eb="19">
      <t>イッショ</t>
    </rPh>
    <phoneticPr fontId="8"/>
  </si>
  <si>
    <t>TEL</t>
    <phoneticPr fontId="8"/>
  </si>
  <si>
    <t>FAX</t>
    <phoneticPr fontId="8"/>
  </si>
  <si>
    <t>入浴希望時間帯　（　　　　　：　　　　　　　～　　　　　　　　：　　　　　　　　）</t>
    <rPh sb="0" eb="2">
      <t>ニュウヨク</t>
    </rPh>
    <rPh sb="2" eb="4">
      <t>キボウ</t>
    </rPh>
    <rPh sb="4" eb="7">
      <t>ジカンタイ</t>
    </rPh>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</si>
  <si>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</si>
  <si>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ロゼ</t>
    <phoneticPr fontId="8"/>
  </si>
  <si>
    <t>ア　ル　コ　ー　ル　注　文 書</t>
    <rPh sb="10" eb="11">
      <t>チュウ</t>
    </rPh>
    <rPh sb="12" eb="13">
      <t>ブン</t>
    </rPh>
    <rPh sb="14" eb="15">
      <t>ショ</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</si>
  <si>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</si>
  <si>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</si>
  <si>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</si>
  <si>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</si>
  <si>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</si>
  <si>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</si>
  <si>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</si>
  <si>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</si>
  <si>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</si>
  <si>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</si>
  <si>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</si>
  <si>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</si>
  <si>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</si>
  <si>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</si>
  <si>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</si>
  <si>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</si>
  <si>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</si>
  <si>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</si>
  <si>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</si>
  <si>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</si>
  <si>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</si>
  <si>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</si>
  <si>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</si>
  <si>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</si>
  <si>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</si>
  <si>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</si>
  <si>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</si>
  <si>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</si>
  <si>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</si>
  <si>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</si>
  <si>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受付担当者</t>
    <rPh sb="0" eb="2">
      <t>ウケツケ</t>
    </rPh>
    <rPh sb="2" eb="4">
      <t>タントウ</t>
    </rPh>
    <rPh sb="4" eb="5">
      <t>シャ</t>
    </rPh>
    <phoneticPr fontId="8"/>
  </si>
  <si>
    <t>６5歳以上</t>
    <rPh sb="2" eb="5">
      <t>サイイジョウ</t>
    </rPh>
    <phoneticPr fontId="8"/>
  </si>
  <si>
    <t>就学前</t>
    <rPh sb="0" eb="3">
      <t>シュウガクマエ</t>
    </rPh>
    <phoneticPr fontId="8"/>
  </si>
  <si>
    <t>使用料</t>
    <rPh sb="0" eb="3">
      <t>シヨウリョウ</t>
    </rPh>
    <phoneticPr fontId="8"/>
  </si>
  <si>
    <t>(利用料金)</t>
    <rPh sb="1" eb="3">
      <t>リヨウ</t>
    </rPh>
    <rPh sb="3" eb="5">
      <t>リョウキン</t>
    </rPh>
    <phoneticPr fontId="8"/>
  </si>
  <si>
    <t>使用料計</t>
    <rPh sb="0" eb="3">
      <t>シヨウリョウ</t>
    </rPh>
    <rPh sb="3" eb="4">
      <t>ケイ</t>
    </rPh>
    <phoneticPr fontId="8"/>
  </si>
  <si>
    <t>(利用料金計)</t>
    <rPh sb="1" eb="3">
      <t>リヨウ</t>
    </rPh>
    <rPh sb="3" eb="5">
      <t>リョウキン</t>
    </rPh>
    <rPh sb="5" eb="6">
      <t>ケイ</t>
    </rPh>
    <phoneticPr fontId="8"/>
  </si>
  <si>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8"/>
  </si>
  <si>
    <t>発行日
　　月　　日
№</t>
    <phoneticPr fontId="8"/>
  </si>
  <si>
    <r>
      <t>　　</t>
    </r>
    <r>
      <rPr>
        <sz val="10"/>
        <rFont val="ＭＳ Ｐゴシック"/>
        <family val="3"/>
        <charset val="128"/>
      </rPr>
      <t>人</t>
    </r>
    <rPh sb="2" eb="3">
      <t>ニン</t>
    </rPh>
    <phoneticPr fontId="8"/>
  </si>
  <si>
    <t>同宿団体打合せ</t>
    <rPh sb="0" eb="2">
      <t>ドウシュク</t>
    </rPh>
    <rPh sb="2" eb="4">
      <t>ダンタイ</t>
    </rPh>
    <rPh sb="4" eb="6">
      <t>ウチアワ</t>
    </rPh>
    <phoneticPr fontId="8"/>
  </si>
  <si>
    <t>第1ファイア場</t>
    <rPh sb="0" eb="1">
      <t>ダイ</t>
    </rPh>
    <rPh sb="6" eb="7">
      <t>ジョウ</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</si>
  <si>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</si>
  <si>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</si>
  <si>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</si>
  <si>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</si>
  <si>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</si>
  <si>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</si>
  <si>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</si>
  <si>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350ｍℓ</t>
    <phoneticPr fontId="8"/>
  </si>
  <si>
    <t>180ｍℓ</t>
    <phoneticPr fontId="8"/>
  </si>
  <si>
    <t>720ｍℓ</t>
    <phoneticPr fontId="8"/>
  </si>
  <si>
    <t>360mℓ</t>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</si>
  <si>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</si>
  <si>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</si>
  <si>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</si>
  <si>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</si>
  <si>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</si>
  <si>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</si>
  <si>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</si>
  <si>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</si>
  <si>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</si>
  <si>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</si>
  <si>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t>
    <phoneticPr fontId="8"/>
  </si>
  <si>
    <t>本</t>
    <rPh sb="0" eb="1">
      <t>ホン</t>
    </rPh>
    <phoneticPr fontId="8"/>
  </si>
  <si>
    <t>月</t>
    <rPh sb="0" eb="1">
      <t>ガツ</t>
    </rPh>
    <phoneticPr fontId="8"/>
  </si>
  <si>
    <t>人</t>
    <rPh sb="0" eb="1">
      <t>ニン</t>
    </rPh>
    <phoneticPr fontId="8"/>
  </si>
  <si>
    <t xml:space="preserve">様式第1号（1）（第3条関係）   </t>
  </si>
  <si>
    <t xml:space="preserve">　埼玉県立名栗げんきプラザ指定管理者　宛      </t>
    <phoneticPr fontId="8"/>
  </si>
  <si>
    <t xml:space="preserve"> レシート</t>
  </si>
  <si>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</si>
  <si>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</si>
  <si>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</si>
  <si>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</si>
  <si>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</si>
  <si>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埼玉県立名栗げんきプラザ宿泊利用許可申請書</t>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</si>
  <si>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</si>
  <si>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</si>
  <si>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</si>
  <si>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</si>
  <si>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</si>
  <si>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</si>
  <si>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</si>
  <si>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</si>
  <si>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</si>
  <si>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《同意事項》</t>
    <rPh sb="1" eb="3">
      <t>ドウイ</t>
    </rPh>
    <rPh sb="3" eb="5">
      <t>ジコウ</t>
    </rPh>
    <phoneticPr fontId="8"/>
  </si>
  <si>
    <t xml:space="preserve"> ④、未成年者には、絶対飲酒をさせません。未成年者を含む団体の場合は、</t>
    <rPh sb="3" eb="7">
      <t>ミセイネンシャ</t>
    </rPh>
    <rPh sb="10" eb="12">
      <t>ゼッタイ</t>
    </rPh>
    <rPh sb="12" eb="14">
      <t>インシュ</t>
    </rPh>
    <rPh sb="21" eb="24">
      <t>ミセイネン</t>
    </rPh>
    <rPh sb="24" eb="25">
      <t>シャ</t>
    </rPh>
    <rPh sb="26" eb="27">
      <t>フク</t>
    </rPh>
    <rPh sb="28" eb="30">
      <t>ダンタイ</t>
    </rPh>
    <phoneticPr fontId="8"/>
  </si>
  <si>
    <t xml:space="preserve"> ⑦、他団体の迷惑になる行為はしません。</t>
    <rPh sb="3" eb="4">
      <t>タ</t>
    </rPh>
    <rPh sb="4" eb="6">
      <t>ダンタイ</t>
    </rPh>
    <rPh sb="7" eb="9">
      <t>メイワク</t>
    </rPh>
    <rPh sb="12" eb="14">
      <t>コウイ</t>
    </rPh>
    <phoneticPr fontId="8"/>
  </si>
  <si>
    <t>上記内容を厳守いたします。</t>
    <rPh sb="0" eb="2">
      <t>ジョウキ</t>
    </rPh>
    <rPh sb="2" eb="4">
      <t>ナイヨウ</t>
    </rPh>
    <rPh sb="5" eb="7">
      <t>ゲンシュ</t>
    </rPh>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</si>
  <si>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</si>
  <si>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</si>
  <si>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</si>
  <si>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活動上飲酒が必要な場合は、下記同意事項をお読みいただき、同意したうえで、申請書を
提出してください。</t>
    <rPh sb="0" eb="2">
      <t>カツドウ</t>
    </rPh>
    <rPh sb="2" eb="3">
      <t>ジョウ</t>
    </rPh>
    <rPh sb="3" eb="5">
      <t>インシュ</t>
    </rPh>
    <rPh sb="6" eb="8">
      <t>ヒツヨウ</t>
    </rPh>
    <rPh sb="9" eb="11">
      <t>バアイ</t>
    </rPh>
    <rPh sb="13" eb="15">
      <t>カキ</t>
    </rPh>
    <rPh sb="15" eb="17">
      <t>ドウイ</t>
    </rPh>
    <rPh sb="17" eb="19">
      <t>ジコウ</t>
    </rPh>
    <rPh sb="21" eb="22">
      <t>ヨ</t>
    </rPh>
    <rPh sb="28" eb="30">
      <t>ドウイ</t>
    </rPh>
    <rPh sb="36" eb="38">
      <t>シンセイ</t>
    </rPh>
    <rPh sb="38" eb="39">
      <t>ショ</t>
    </rPh>
    <rPh sb="41" eb="43">
      <t>テイシュツ</t>
    </rPh>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</si>
  <si>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</si>
  <si>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</si>
  <si>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</si>
  <si>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</si>
  <si>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</si>
  <si>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</si>
  <si>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</si>
  <si>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</si>
  <si>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　　飲酒をせずに未成年者を監督できる成人を決めます。</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</si>
  <si>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</si>
  <si>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</si>
  <si>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</si>
  <si>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</si>
  <si>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</si>
  <si>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</si>
  <si>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</si>
  <si>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</si>
  <si>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</si>
  <si>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</si>
  <si>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</si>
  <si>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</si>
  <si>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</si>
  <si>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</si>
  <si>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</si>
  <si>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</si>
  <si>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</si>
  <si>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</si>
  <si>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</si>
  <si>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</si>
  <si>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</si>
  <si>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</si>
  <si>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</si>
  <si>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</si>
  <si>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</si>
  <si>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</si>
  <si>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</si>
  <si>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</si>
  <si>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</si>
  <si>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</si>
  <si>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</si>
  <si>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</si>
  <si>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</si>
  <si>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</si>
  <si>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</si>
  <si>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</si>
  <si>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</si>
  <si>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</si>
  <si>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</si>
  <si>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</si>
  <si>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</si>
  <si>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</si>
  <si>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</si>
  <si>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</si>
  <si>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</si>
  <si>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</si>
  <si>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</si>
  <si>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</si>
  <si>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</si>
  <si>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</si>
  <si>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</si>
  <si>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</si>
  <si>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</si>
  <si>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</si>
  <si>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</si>
  <si>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</si>
  <si>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</si>
  <si>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</si>
  <si>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</si>
  <si>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</si>
  <si>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</si>
  <si>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</si>
  <si>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</si>
  <si>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</si>
  <si>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</si>
  <si>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</si>
  <si>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</si>
  <si>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</si>
  <si>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</si>
  <si>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</si>
  <si>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 ①、飲酒時間は、片付けを含め</t>
    </r>
    <r>
      <rPr>
        <sz val="11"/>
        <color indexed="10"/>
        <rFont val="ＭＳ Ｐゴシック"/>
        <family val="3"/>
        <charset val="128"/>
      </rPr>
      <t>食堂18：30～22：00・食事広場17：30～22：00</t>
    </r>
    <r>
      <rPr>
        <sz val="11"/>
        <rFont val="ＭＳ Ｐゴシック"/>
        <family val="3"/>
        <charset val="128"/>
      </rPr>
      <t>とします。</t>
    </r>
    <rPh sb="3" eb="5">
      <t>インシュ</t>
    </rPh>
    <rPh sb="5" eb="7">
      <t>ジカン</t>
    </rPh>
    <rPh sb="9" eb="11">
      <t>カタヅ</t>
    </rPh>
    <rPh sb="13" eb="14">
      <t>フク</t>
    </rPh>
    <rPh sb="15" eb="17">
      <t>ショクドウ</t>
    </rPh>
    <rPh sb="29" eb="31">
      <t>ショクジ</t>
    </rPh>
    <rPh sb="31" eb="33">
      <t>ヒロバ</t>
    </rPh>
    <phoneticPr fontId="8"/>
  </si>
  <si>
    <r>
      <t xml:space="preserve"> ②、飲酒可能な場所は本館2階の</t>
    </r>
    <r>
      <rPr>
        <sz val="11"/>
        <color indexed="10"/>
        <rFont val="ＭＳ Ｐゴシック"/>
        <family val="3"/>
        <charset val="128"/>
      </rPr>
      <t>食堂</t>
    </r>
    <r>
      <rPr>
        <sz val="11"/>
        <rFont val="ＭＳ Ｐゴシック"/>
        <family val="3"/>
        <charset val="128"/>
      </rPr>
      <t>および野外の</t>
    </r>
    <r>
      <rPr>
        <sz val="11"/>
        <color indexed="10"/>
        <rFont val="ＭＳ Ｐゴシック"/>
        <family val="3"/>
        <charset val="128"/>
      </rPr>
      <t>食事広場のみ</t>
    </r>
    <r>
      <rPr>
        <sz val="11"/>
        <rFont val="ＭＳ Ｐゴシック"/>
        <family val="3"/>
        <charset val="128"/>
      </rPr>
      <t>とします。</t>
    </r>
    <rPh sb="3" eb="5">
      <t>インシュ</t>
    </rPh>
    <rPh sb="5" eb="7">
      <t>カノウ</t>
    </rPh>
    <rPh sb="8" eb="10">
      <t>バショ</t>
    </rPh>
    <rPh sb="11" eb="13">
      <t>ホンカン</t>
    </rPh>
    <rPh sb="14" eb="15">
      <t>カイ</t>
    </rPh>
    <rPh sb="16" eb="18">
      <t>ショクドウ</t>
    </rPh>
    <rPh sb="21" eb="23">
      <t>ヤガイ</t>
    </rPh>
    <rPh sb="24" eb="26">
      <t>ショクジ</t>
    </rPh>
    <rPh sb="26" eb="28">
      <t>ヒロバ</t>
    </rPh>
    <phoneticPr fontId="8"/>
  </si>
  <si>
    <r>
      <t xml:space="preserve"> ③、酒類の</t>
    </r>
    <r>
      <rPr>
        <sz val="11"/>
        <color indexed="10"/>
        <rFont val="ＭＳ Ｐゴシック"/>
        <family val="3"/>
        <charset val="128"/>
      </rPr>
      <t>持ち込みは禁止</t>
    </r>
    <r>
      <rPr>
        <sz val="11"/>
        <rFont val="ＭＳ Ｐゴシック"/>
        <family val="3"/>
        <charset val="128"/>
      </rPr>
      <t>です。飲酒を希望する場合には注文書にて申込みます。</t>
    </r>
    <rPh sb="3" eb="4">
      <t>サケ</t>
    </rPh>
    <rPh sb="4" eb="5">
      <t>ルイ</t>
    </rPh>
    <rPh sb="6" eb="7">
      <t>モ</t>
    </rPh>
    <rPh sb="8" eb="9">
      <t>コ</t>
    </rPh>
    <rPh sb="11" eb="13">
      <t>キンシ</t>
    </rPh>
    <rPh sb="16" eb="18">
      <t>インシュ</t>
    </rPh>
    <rPh sb="19" eb="21">
      <t>キボウ</t>
    </rPh>
    <rPh sb="23" eb="25">
      <t>バアイ</t>
    </rPh>
    <rPh sb="27" eb="30">
      <t>チュウモンショ</t>
    </rPh>
    <rPh sb="32" eb="34">
      <t>モウシコ</t>
    </rPh>
    <phoneticPr fontId="8"/>
  </si>
  <si>
    <r>
      <t xml:space="preserve"> ⑤、緊急時に備え、</t>
    </r>
    <r>
      <rPr>
        <sz val="11"/>
        <color indexed="10"/>
        <rFont val="ＭＳ Ｐゴシック"/>
        <family val="3"/>
        <charset val="128"/>
      </rPr>
      <t>緊急車両の運転手は飲酒をしません。</t>
    </r>
    <rPh sb="3" eb="6">
      <t>キンキュウジ</t>
    </rPh>
    <rPh sb="7" eb="8">
      <t>ソナ</t>
    </rPh>
    <rPh sb="10" eb="12">
      <t>キンキュウ</t>
    </rPh>
    <rPh sb="12" eb="14">
      <t>シャリョウ</t>
    </rPh>
    <rPh sb="15" eb="18">
      <t>ウンテンシュ</t>
    </rPh>
    <rPh sb="19" eb="21">
      <t>インシュ</t>
    </rPh>
    <phoneticPr fontId="8"/>
  </si>
  <si>
    <r>
      <t xml:space="preserve"> ⑥、社会教育施設であることを理解し、</t>
    </r>
    <r>
      <rPr>
        <sz val="11"/>
        <color indexed="10"/>
        <rFont val="ＭＳ Ｐゴシック"/>
        <family val="3"/>
        <charset val="128"/>
      </rPr>
      <t>節度のある分量</t>
    </r>
    <r>
      <rPr>
        <sz val="11"/>
        <rFont val="ＭＳ Ｐゴシック"/>
        <family val="3"/>
        <charset val="128"/>
      </rPr>
      <t>にします。</t>
    </r>
    <rPh sb="3" eb="5">
      <t>シャカイ</t>
    </rPh>
    <rPh sb="5" eb="7">
      <t>キョウイク</t>
    </rPh>
    <rPh sb="7" eb="9">
      <t>シセツ</t>
    </rPh>
    <rPh sb="15" eb="17">
      <t>リカイ</t>
    </rPh>
    <rPh sb="19" eb="21">
      <t>セツド</t>
    </rPh>
    <rPh sb="24" eb="26">
      <t>ブンリョウ</t>
    </rPh>
    <phoneticPr fontId="8"/>
  </si>
  <si>
    <t>※該当する項目へ☑してください。</t>
    <rPh sb="1" eb="3">
      <t>ガイトウ</t>
    </rPh>
    <rPh sb="5" eb="7">
      <t>コウモク</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</si>
  <si>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</si>
  <si>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</si>
  <si>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</si>
  <si>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</si>
  <si>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</si>
  <si>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</si>
  <si>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</si>
  <si>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</si>
  <si>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</si>
  <si>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</si>
  <si>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</si>
  <si>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</si>
  <si>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埼玉県立名栗げんきプラザ宿泊利用許可書</t>
    <phoneticPr fontId="8"/>
  </si>
  <si>
    <t>　下記のとおり埼玉県立名栗げんきプラザの利用を許可します。</t>
    <rPh sb="20" eb="22">
      <t>リヨウ</t>
    </rPh>
    <rPh sb="23" eb="25">
      <t>キョカ</t>
    </rPh>
    <phoneticPr fontId="8"/>
  </si>
  <si>
    <t>　　　　　　　　　　　　　　　　　　　　　　　　　　　　　　　　　　　　　　　　　　埼玉県立名栗げんきプラザ指定管理者　　㊞　　</t>
    <rPh sb="42" eb="44">
      <t>サイタマ</t>
    </rPh>
    <rPh sb="44" eb="46">
      <t>ケンリツ</t>
    </rPh>
    <rPh sb="46" eb="48">
      <t>ナグリ</t>
    </rPh>
    <rPh sb="54" eb="56">
      <t>シテイ</t>
    </rPh>
    <rPh sb="56" eb="59">
      <t>カンリシャ</t>
    </rPh>
    <phoneticPr fontId="8"/>
  </si>
  <si>
    <t>利用月日</t>
    <rPh sb="0" eb="2">
      <t>リヨウ</t>
    </rPh>
    <phoneticPr fontId="8"/>
  </si>
  <si>
    <t>使用料</t>
  </si>
  <si>
    <t>該当施設に
チェック</t>
    <rPh sb="2" eb="4">
      <t>シセツ</t>
    </rPh>
    <phoneticPr fontId="8"/>
  </si>
  <si>
    <t>（利用料金）</t>
  </si>
  <si>
    <t>使用料計</t>
  </si>
  <si>
    <t>（利用料金計）</t>
  </si>
  <si>
    <t>発行日
　　月　　日
№</t>
    <phoneticPr fontId="8"/>
  </si>
  <si>
    <t>　木ねじビット</t>
    <rPh sb="1" eb="2">
      <t>キ</t>
    </rPh>
    <phoneticPr fontId="8"/>
  </si>
  <si>
    <t>小学生</t>
    <rPh sb="0" eb="3">
      <t>しょうがくせい</t>
    </rPh>
    <phoneticPr fontId="27" type="Hiragana" alignment="center"/>
  </si>
  <si>
    <t>中学生</t>
    <rPh sb="0" eb="3">
      <t>ちゅうがくせい</t>
    </rPh>
    <phoneticPr fontId="27" type="Hiragana" alignment="center"/>
  </si>
  <si>
    <t>高校生</t>
    <phoneticPr fontId="27" type="Hiragana" alignment="center"/>
  </si>
  <si>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</si>
  <si>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</si>
  <si>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</si>
  <si>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</si>
  <si>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</si>
  <si>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</si>
  <si>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</si>
  <si>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食事関係打合せ</t>
    <rPh sb="0" eb="2">
      <t>ショクジ</t>
    </rPh>
    <rPh sb="2" eb="4">
      <t>カンケイ</t>
    </rPh>
    <rPh sb="4" eb="6">
      <t>ウチアワ</t>
    </rPh>
    <phoneticPr fontId="8"/>
  </si>
  <si>
    <t>キャンプファイア打合せ</t>
    <rPh sb="8" eb="10">
      <t>ウチアワ</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</si>
  <si>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</si>
  <si>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</si>
  <si>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</si>
  <si>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</si>
  <si>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</si>
  <si>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</si>
  <si>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</si>
  <si>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</si>
  <si>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</si>
  <si>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</si>
  <si>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</si>
  <si>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</si>
  <si>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</si>
  <si>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</si>
  <si>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</si>
  <si>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</si>
  <si>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</si>
  <si>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</si>
  <si>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</si>
  <si>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</si>
  <si>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</si>
  <si>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</si>
  <si>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</si>
  <si>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</si>
  <si>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</si>
  <si>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</si>
  <si>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</si>
  <si>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</si>
  <si>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</si>
  <si>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</si>
  <si>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</si>
  <si>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</si>
  <si>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</si>
  <si>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</si>
  <si>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</si>
  <si>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宿泊利用団体（入力用）</t>
    <rPh sb="0" eb="2">
      <t>シュクハク</t>
    </rPh>
    <rPh sb="2" eb="4">
      <t>リヨウ</t>
    </rPh>
    <rPh sb="4" eb="6">
      <t>ダンタイ</t>
    </rPh>
    <rPh sb="7" eb="9">
      <t>ニュウリョク</t>
    </rPh>
    <rPh sb="9" eb="10">
      <t>ヨウ</t>
    </rPh>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</si>
  <si>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</si>
  <si>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</si>
  <si>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※注文した商品が残った場合、返品はできません。</t>
    <rPh sb="1" eb="3">
      <t>チュウモン</t>
    </rPh>
    <rPh sb="5" eb="7">
      <t>ショウヒン</t>
    </rPh>
    <rPh sb="8" eb="9">
      <t>ノコ</t>
    </rPh>
    <rPh sb="11" eb="13">
      <t>バアイ</t>
    </rPh>
    <rPh sb="14" eb="16">
      <t>ヘンピン</t>
    </rPh>
    <phoneticPr fontId="8"/>
  </si>
  <si>
    <t>3袋入り（1玉150g）</t>
    <rPh sb="1" eb="2">
      <t>フクロ</t>
    </rPh>
    <rPh sb="2" eb="3">
      <t>イ</t>
    </rPh>
    <rPh sb="6" eb="7">
      <t>タマ</t>
    </rPh>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</si>
  <si>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</si>
  <si>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</si>
  <si>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</si>
  <si>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</si>
  <si>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食堂</t>
    <rPh sb="0" eb="2">
      <t>ショクドウ</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</si>
  <si>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</si>
  <si>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</si>
  <si>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</si>
  <si>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</si>
  <si>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</si>
  <si>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</si>
  <si>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</si>
  <si>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</si>
  <si>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</si>
  <si>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</si>
  <si>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</si>
  <si>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</si>
  <si>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</si>
  <si>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</si>
  <si>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</si>
  <si>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</si>
  <si>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</si>
  <si>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</si>
  <si>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</si>
  <si>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</si>
  <si>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</si>
  <si>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</si>
  <si>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</si>
  <si>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</si>
  <si>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</si>
  <si>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</si>
  <si>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</si>
  <si>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</si>
  <si>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</si>
  <si>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</si>
  <si>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</si>
  <si>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</si>
  <si>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</si>
  <si>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</si>
  <si>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</si>
  <si>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</si>
  <si>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</si>
  <si>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</si>
  <si>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</si>
  <si>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</si>
  <si>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</si>
  <si>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</si>
  <si>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</si>
  <si>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</si>
  <si>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</si>
  <si>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</si>
  <si>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</si>
  <si>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</si>
  <si>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</si>
  <si>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</si>
  <si>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</si>
  <si>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</si>
  <si>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</si>
  <si>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</si>
  <si>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</si>
  <si>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</si>
  <si>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</si>
  <si>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</si>
  <si>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</si>
  <si>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</si>
  <si>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</si>
  <si>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</si>
  <si>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</si>
  <si>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</si>
  <si>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</si>
  <si>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</si>
  <si>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</si>
  <si>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</si>
  <si>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</si>
  <si>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</si>
  <si>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</si>
  <si>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</si>
  <si>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</si>
  <si>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</si>
  <si>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</si>
  <si>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</si>
  <si>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</si>
  <si>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</si>
  <si>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</si>
  <si>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</si>
  <si>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男　　</t>
    <phoneticPr fontId="8"/>
  </si>
  <si>
    <t>女　　</t>
    <rPh sb="0" eb="1">
      <t>オンナ</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</si>
  <si>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</si>
  <si>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</si>
  <si>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</si>
  <si>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</si>
  <si>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</si>
  <si>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</si>
  <si>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</si>
  <si>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</si>
  <si>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</si>
  <si>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から</t>
    <phoneticPr fontId="27" type="Hiragana" alignment="center"/>
  </si>
  <si>
    <t>まで</t>
    <phoneticPr fontId="27" type="Hiragana" alignment="center"/>
  </si>
  <si>
    <t>利用目的</t>
    <rPh sb="0" eb="4">
      <t>リヨウモクテキ</t>
    </rPh>
    <phoneticPr fontId="8"/>
  </si>
  <si>
    <t>宿泊場所</t>
    <rPh sb="0" eb="4">
      <t>シュクハクバショ</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</si>
  <si>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</si>
  <si>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</si>
  <si>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</si>
  <si>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</si>
  <si>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</si>
  <si>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</si>
  <si>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</si>
  <si>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</si>
  <si>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</si>
  <si>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1日目</t>
    <rPh sb="1" eb="3">
      <t>ニチメ</t>
    </rPh>
    <phoneticPr fontId="8"/>
  </si>
  <si>
    <t>2日目</t>
    <rPh sb="1" eb="3">
      <t>ニチメ</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</si>
  <si>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</si>
  <si>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</si>
  <si>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</si>
  <si>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</si>
  <si>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</si>
  <si>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</si>
  <si>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</si>
  <si>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</si>
  <si>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</si>
  <si>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</si>
  <si>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</si>
  <si>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</si>
  <si>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</si>
  <si>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</si>
  <si>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</si>
  <si>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</si>
  <si>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</si>
  <si>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幼児メニュー希望の団体</t>
    <rPh sb="0" eb="2">
      <t>ヨウジ</t>
    </rPh>
    <rPh sb="6" eb="8">
      <t>キボウ</t>
    </rPh>
    <rPh sb="9" eb="11">
      <t>ダンタイ</t>
    </rPh>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</si>
  <si>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</si>
  <si>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</si>
  <si>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</si>
  <si>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</si>
  <si>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</si>
  <si>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</si>
  <si>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</si>
  <si>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</si>
  <si>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</si>
  <si>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</si>
  <si>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</si>
  <si>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</si>
  <si>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</si>
  <si>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</si>
  <si>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</si>
  <si>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</si>
  <si>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</si>
  <si>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</si>
  <si>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</si>
  <si>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t>
    <phoneticPr fontId="8"/>
  </si>
  <si>
    <t>シーツセット</t>
    <phoneticPr fontId="8"/>
  </si>
  <si>
    <t>シーツ</t>
    <phoneticPr fontId="8"/>
  </si>
  <si>
    <t>枕カバー</t>
    <rPh sb="0" eb="1">
      <t>マクラ</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</si>
  <si>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</si>
  <si>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</si>
  <si>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</si>
  <si>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</si>
  <si>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</si>
  <si>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</si>
  <si>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</si>
  <si>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</si>
  <si>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</si>
  <si>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</si>
  <si>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</si>
  <si>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</si>
  <si>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</si>
  <si>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</si>
  <si>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</si>
  <si>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</si>
  <si>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</si>
  <si>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</si>
  <si>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</si>
  <si>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</si>
  <si>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</si>
  <si>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</si>
  <si>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</si>
  <si>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</si>
  <si>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</si>
  <si>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</si>
  <si>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</si>
  <si>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</si>
  <si>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</si>
  <si>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</si>
  <si>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</si>
  <si>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</si>
  <si>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</si>
  <si>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</si>
  <si>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</si>
  <si>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</si>
  <si>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300ｍℓ</t>
    <phoneticPr fontId="8"/>
  </si>
  <si>
    <t>（　　　　　　　　　　）セット</t>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</si>
  <si>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</si>
  <si>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</si>
  <si>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</si>
  <si>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</si>
  <si>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翌日の給茶希望（朝のみです）</t>
    <rPh sb="0" eb="2">
      <t>ヨクジツ</t>
    </rPh>
    <rPh sb="3" eb="5">
      <t>キュウチャ</t>
    </rPh>
    <rPh sb="5" eb="7">
      <t>キボウ</t>
    </rPh>
    <rPh sb="8" eb="9">
      <t>アサ</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</si>
  <si>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</si>
  <si>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r>
      <t xml:space="preserve">●班編成（班での提供希望の場合、1班当たりの人数と班数をご記入ください）野外炊事の班は基本1班5人以上でご計画をお願いします。端数対応は可能です。
</t>
    </r>
    <r>
      <rPr>
        <b/>
        <sz val="9"/>
        <color rgb="FFFF0000"/>
        <rFont val="ＭＳ Ｐゴシック"/>
        <family val="3"/>
        <charset val="128"/>
      </rPr>
      <t>※複数回野外炊事実施団体で、野外炊事ごとに班数が変更になる場合には備考欄に記載してください。</t>
    </r>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</si>
  <si>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</si>
  <si>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</si>
  <si>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</si>
  <si>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</si>
  <si>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</si>
  <si>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</si>
  <si>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</si>
  <si>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</si>
  <si>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</si>
  <si>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</si>
  <si>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</si>
  <si>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</si>
  <si>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</si>
  <si>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</si>
  <si>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t>入退所時間</t>
    <rPh sb="0" eb="1">
      <t>ニュウ</t>
    </rPh>
    <rPh sb="1" eb="3">
      <t>タイショ</t>
    </rPh>
    <rPh sb="3" eb="5">
      <t>ジカン</t>
    </rPh>
    <phoneticPr fontId="8"/>
  </si>
  <si>
    <t>入所</t>
    <rPh sb="0" eb="2">
      <t>ニュウショ</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</si>
  <si>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</si>
  <si>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</si>
  <si>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</si>
  <si>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</si>
  <si>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</si>
  <si>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</si>
  <si>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</si>
  <si>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</si>
  <si>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入所日（○年○/○）</t>
    <rPh sb="0" eb="2">
      <t>ニュウショ</t>
    </rPh>
    <rPh sb="2" eb="3">
      <t>ビ</t>
    </rPh>
    <rPh sb="5" eb="6">
      <t>ネン</t>
    </rPh>
    <phoneticPr fontId="8"/>
  </si>
  <si>
    <t>退所日（○年○/○）</t>
    <rPh sb="0" eb="3">
      <t>タイショビ</t>
    </rPh>
    <rPh sb="5" eb="6">
      <t>ネン</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</si>
  <si>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</si>
  <si>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</si>
  <si>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</si>
  <si>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</si>
  <si>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</si>
  <si>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</si>
  <si>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</si>
  <si>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</si>
  <si>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</si>
  <si>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</si>
  <si>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</si>
  <si>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</si>
  <si>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</si>
  <si>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</si>
  <si>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</si>
  <si>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</si>
  <si>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</si>
  <si>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</si>
  <si>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</si>
  <si>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</si>
  <si>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</si>
  <si>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</si>
  <si>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</si>
  <si>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</si>
  <si>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</si>
  <si>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</si>
  <si>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</si>
  <si>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</si>
  <si>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</si>
  <si>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</si>
  <si>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</si>
  <si>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</si>
  <si>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</si>
  <si>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</si>
  <si>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</si>
  <si>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</si>
  <si>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</si>
  <si>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</si>
  <si>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</si>
  <si>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</si>
  <si>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</si>
  <si>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</si>
  <si>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</si>
  <si>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</si>
  <si>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</si>
  <si>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</si>
  <si>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</si>
  <si>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</si>
  <si>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</si>
  <si>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</si>
  <si>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</si>
  <si>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</si>
  <si>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</si>
  <si>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</si>
  <si>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</si>
  <si>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</si>
  <si>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</si>
  <si>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</si>
  <si>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</si>
  <si>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</si>
  <si>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</si>
  <si>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</si>
  <si>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</si>
  <si>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</si>
  <si>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　有　　□　無</t>
    <rPh sb="2" eb="3">
      <t>アリ</t>
    </rPh>
    <rPh sb="7" eb="8">
      <t>ナシ</t>
    </rPh>
    <phoneticPr fontId="8"/>
  </si>
  <si>
    <t>提出済書類
（施設記入）</t>
    <rPh sb="0" eb="2">
      <t>テイシュツ</t>
    </rPh>
    <rPh sb="2" eb="3">
      <t>スミ</t>
    </rPh>
    <rPh sb="3" eb="5">
      <t>ショルイ</t>
    </rPh>
    <rPh sb="7" eb="11">
      <t>シセツキニュウ</t>
    </rPh>
    <phoneticPr fontId="8"/>
  </si>
  <si>
    <t>フリガナ</t>
    <phoneticPr fontId="27" type="Hiragana" alignment="center"/>
  </si>
  <si>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</si>
  <si>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</si>
  <si>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</si>
  <si>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</si>
  <si>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</si>
  <si>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</si>
  <si>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</si>
  <si>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</si>
  <si>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</si>
  <si>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</si>
  <si>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</si>
  <si>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</si>
  <si>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</si>
  <si>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</si>
  <si>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</si>
  <si>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</si>
  <si>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</si>
  <si>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</si>
  <si>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</si>
  <si>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</si>
  <si>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※アルコール注文書については「飲酒許可申請書」を一読し、サインをしてご提出ください。</t>
    <phoneticPr fontId="8"/>
  </si>
  <si>
    <t>●パーティ料理・おつまみ</t>
    <rPh sb="5" eb="7">
      <t>リョウリ</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</si>
  <si>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</si>
  <si>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</si>
  <si>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</si>
  <si>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</si>
  <si>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</si>
  <si>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</si>
  <si>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</si>
  <si>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</si>
  <si>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</si>
  <si>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</si>
  <si>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本館</t>
    <rPh sb="1" eb="3">
      <t>ホンカン</t>
    </rPh>
    <phoneticPr fontId="8"/>
  </si>
  <si>
    <t>　　バンガロー</t>
    <phoneticPr fontId="8"/>
  </si>
  <si>
    <t>　テント</t>
    <phoneticPr fontId="8"/>
  </si>
  <si>
    <t>チキンライス</t>
    <phoneticPr fontId="8"/>
  </si>
  <si>
    <t>　　　カレーライス</t>
    <phoneticPr fontId="8"/>
  </si>
  <si>
    <t>　　　希望する</t>
    <rPh sb="3" eb="5">
      <t>キボウ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</si>
  <si>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</si>
  <si>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t>バンガロー</t>
    <phoneticPr fontId="27" type="Hiragana" alignment="center"/>
  </si>
  <si>
    <t>　本館</t>
    <rPh sb="1" eb="3">
      <t>ほんかん</t>
    </rPh>
    <phoneticPr fontId="27" type="Hiragana" alignment="center"/>
  </si>
  <si>
    <t>　テント</t>
    <phoneticPr fontId="27" type="Hiragana" alignment="center"/>
  </si>
  <si>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</si>
  <si>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</si>
  <si>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</si>
  <si>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</si>
  <si>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</si>
  <si>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</si>
  <si>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</si>
  <si>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</si>
  <si>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</si>
  <si>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</si>
  <si>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</si>
  <si>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</si>
  <si>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38"/>
  </si>
  <si>
    <t>（税込）</t>
    <rPh sb="1" eb="3">
      <t>ゼイコ</t>
    </rPh>
    <phoneticPr fontId="138"/>
  </si>
  <si>
    <t>11～15個入り</t>
    <rPh sb="5" eb="6">
      <t>コ</t>
    </rPh>
    <rPh sb="6" eb="7">
      <t>イ</t>
    </rPh>
    <phoneticPr fontId="8"/>
  </si>
  <si>
    <t>ブロッコリー</t>
    <phoneticPr fontId="138"/>
  </si>
  <si>
    <t>約200ｇ</t>
    <rPh sb="0" eb="1">
      <t>ヤク</t>
    </rPh>
    <phoneticPr fontId="138"/>
  </si>
  <si>
    <t>1袋</t>
    <rPh sb="1" eb="2">
      <t>フクロ</t>
    </rPh>
    <phoneticPr fontId="138"/>
  </si>
  <si>
    <t>ブロッコリー(冷凍)</t>
    <rPh sb="7" eb="9">
      <t>レイトウ</t>
    </rPh>
    <phoneticPr fontId="138"/>
  </si>
  <si>
    <t>約100ｇ</t>
    <rPh sb="0" eb="1">
      <t>ヤク</t>
    </rPh>
    <phoneticPr fontId="138"/>
  </si>
  <si>
    <t>かぼちゃ(乱切・冷凍)</t>
    <rPh sb="5" eb="7">
      <t>ランギ</t>
    </rPh>
    <rPh sb="8" eb="10">
      <t>レイトウ</t>
    </rPh>
    <phoneticPr fontId="138"/>
  </si>
  <si>
    <t>ほうれん草</t>
    <rPh sb="4" eb="5">
      <t>ソウ</t>
    </rPh>
    <phoneticPr fontId="138"/>
  </si>
  <si>
    <t>1個</t>
    <rPh sb="1" eb="2">
      <t>コ</t>
    </rPh>
    <phoneticPr fontId="138"/>
  </si>
  <si>
    <t>時価</t>
    <rPh sb="0" eb="2">
      <t>ジカ</t>
    </rPh>
    <phoneticPr fontId="138"/>
  </si>
  <si>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</si>
  <si>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</si>
  <si>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</si>
  <si>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</si>
  <si>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</si>
  <si>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</si>
  <si>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</si>
  <si>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38"/>
  </si>
  <si>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</si>
  <si>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</si>
  <si>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</si>
  <si>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朝食サンドイッチセット</t>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</si>
  <si>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</si>
  <si>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</si>
  <si>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</si>
  <si>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昼食</t>
    <rPh sb="0" eb="2">
      <t>チュウショク</t>
    </rPh>
    <phoneticPr fontId="8"/>
  </si>
  <si>
    <t>（　：　）</t>
    <phoneticPr fontId="8"/>
  </si>
  <si>
    <t>夕食</t>
    <rPh sb="0" eb="2">
      <t>ユウショク</t>
    </rPh>
    <phoneticPr fontId="8"/>
  </si>
  <si>
    <t>まな板（1）、包丁（1）、ボウル（1）、ざる（1）、おたま（1）、しゃもじ（2）、鍋（1）、竹ベラ（1）、ゴムベラ（1）、皮むき（1）、飯盒（2）、バット（1）、皮手袋（1）
※炊いたご飯注文の場合は飯盒なし</t>
    <rPh sb="2" eb="3">
      <t>イタ</t>
    </rPh>
    <rPh sb="7" eb="9">
      <t>ホウチョウ</t>
    </rPh>
    <rPh sb="41" eb="42">
      <t>ナベ</t>
    </rPh>
    <rPh sb="46" eb="47">
      <t>タケ</t>
    </rPh>
    <rPh sb="61" eb="62">
      <t>カワ</t>
    </rPh>
    <rPh sb="68" eb="70">
      <t>ハンゴウ</t>
    </rPh>
    <rPh sb="81" eb="84">
      <t>カワテブクロ</t>
    </rPh>
    <rPh sb="89" eb="90">
      <t>タ</t>
    </rPh>
    <rPh sb="93" eb="94">
      <t>ハン</t>
    </rPh>
    <rPh sb="94" eb="96">
      <t>チュウモン</t>
    </rPh>
    <rPh sb="97" eb="99">
      <t>バアイ</t>
    </rPh>
    <rPh sb="100" eb="102">
      <t>ハンゴウ</t>
    </rPh>
    <phoneticPr fontId="8"/>
  </si>
  <si>
    <t>まな板（1）、包丁（1）、鉄板（1）、フライ返し（2）、さいばし（1）、トング（2）、しゃもじ（2）、飯盒（2）、バット（1）、皮手袋（1）
※焼きそばセットの場合は飯盒なし</t>
    <rPh sb="13" eb="15">
      <t>テッパン</t>
    </rPh>
    <rPh sb="22" eb="23">
      <t>ガエ</t>
    </rPh>
    <rPh sb="51" eb="53">
      <t>ハンゴウ</t>
    </rPh>
    <rPh sb="64" eb="67">
      <t>カワテブクロ</t>
    </rPh>
    <rPh sb="72" eb="73">
      <t>ヤ</t>
    </rPh>
    <rPh sb="80" eb="82">
      <t>バアイ</t>
    </rPh>
    <rPh sb="83" eb="85">
      <t>ハンゴウ</t>
    </rPh>
    <phoneticPr fontId="8"/>
  </si>
  <si>
    <t>フライパンまたは鉄板（1）、フライ返し（1）、しゃもじ（2）、飯盒（2）、やかん（1）、ボウル（1）、さいばし（1）、皮手袋（1）</t>
    <rPh sb="59" eb="62">
      <t>カワテブクロ</t>
    </rPh>
    <phoneticPr fontId="8"/>
  </si>
  <si>
    <t>ボウル（1）、バット（1）、包丁（1）、まな板（1）、フライ返し（1）、めん棒（1）、めん板（1）、計量カップ（1）、スプーン（1）、フォーク（1）、おぼん（1）
全体：ドラム缶、焼き網、火ばさみ、皮手袋（厚手）、火バサミ</t>
    <rPh sb="14" eb="16">
      <t>ホウチョウ</t>
    </rPh>
    <rPh sb="22" eb="23">
      <t>イタ</t>
    </rPh>
    <rPh sb="30" eb="31">
      <t>ガエ</t>
    </rPh>
    <rPh sb="45" eb="46">
      <t>イタ</t>
    </rPh>
    <rPh sb="50" eb="52">
      <t>ケイリョウ</t>
    </rPh>
    <rPh sb="82" eb="84">
      <t>ゼンタイ</t>
    </rPh>
    <rPh sb="88" eb="89">
      <t>カン</t>
    </rPh>
    <rPh sb="94" eb="95">
      <t>ヒ</t>
    </rPh>
    <rPh sb="99" eb="102">
      <t>カワテブクロ</t>
    </rPh>
    <rPh sb="103" eb="105">
      <t>アツデ</t>
    </rPh>
    <rPh sb="107" eb="108">
      <t>ヒ</t>
    </rPh>
    <phoneticPr fontId="8"/>
  </si>
  <si>
    <t>フライパンまたは鉄板（1）、フライ返し（1）、鍋（1）、おたま（1）、ボウル（1）、さいばし（1）、皮手袋（1）</t>
    <rPh sb="23" eb="24">
      <t>ナベ</t>
    </rPh>
    <rPh sb="50" eb="53">
      <t>カワテブクロ</t>
    </rPh>
    <phoneticPr fontId="8"/>
  </si>
  <si>
    <t>まな板（1）、包丁（1）、ボウル（1）、ざる（1）、鍋（1）、皮むき（1）、バット（1）、トング（1）、やかん（1）、スプーン（2）、災害救助用炊飯袋（1人1枚または2枚）、耐熱ポリ袋（人数分）、新聞紙にかぶせる大きいポリ袋（人数分）、輪ゴム、皮手袋（1）</t>
    <rPh sb="93" eb="96">
      <t>ニンズウブン</t>
    </rPh>
    <rPh sb="113" eb="116">
      <t>ニンズウブン</t>
    </rPh>
    <phoneticPr fontId="8"/>
  </si>
  <si>
    <t>包丁（1）、まな板（1）、さいばし（1）、バット（1）、スプーン（2）</t>
    <rPh sb="0" eb="2">
      <t>ホウチョウ</t>
    </rPh>
    <rPh sb="8" eb="9">
      <t>イタ</t>
    </rPh>
    <phoneticPr fontId="8"/>
  </si>
  <si>
    <t>キッチンバサミ（1）、ボウル（1）、ざる（1）、鍋（1）、トング（1）、計量スプーン（1）、耐熱ポリ袋（人数分）、新聞紙にかぶせる大きいポリ袋（人数分）、輪ゴム、皮手袋（1）</t>
    <rPh sb="24" eb="25">
      <t>ナベ</t>
    </rPh>
    <rPh sb="36" eb="38">
      <t>ケイリョウ</t>
    </rPh>
    <rPh sb="46" eb="48">
      <t>タイネツ</t>
    </rPh>
    <rPh sb="50" eb="51">
      <t>ブクロ</t>
    </rPh>
    <rPh sb="52" eb="55">
      <t>ニンズウブン</t>
    </rPh>
    <rPh sb="57" eb="60">
      <t>シンブンシ</t>
    </rPh>
    <rPh sb="65" eb="66">
      <t>オオ</t>
    </rPh>
    <rPh sb="70" eb="71">
      <t>ブクロ</t>
    </rPh>
    <rPh sb="72" eb="75">
      <t>ニンズウブン</t>
    </rPh>
    <phoneticPr fontId="8"/>
  </si>
  <si>
    <t>ボウル（1）、めん板（1）、めん棒（1）、すいのう（1）、おたま（1）、バット（1）、ざる（1）、計量カップ（1）、鍋（2）、さいばし（1）、めん切り包丁（1）、こま板（1）、フライ返し（1）、皮手袋（1）、ブルーシート（必要に応じて）</t>
    <rPh sb="83" eb="84">
      <t>イタ</t>
    </rPh>
    <rPh sb="97" eb="100">
      <t>カワテブクロ</t>
    </rPh>
    <rPh sb="111" eb="113">
      <t>ヒツヨウ</t>
    </rPh>
    <rPh sb="114" eb="115">
      <t>オウ</t>
    </rPh>
    <phoneticPr fontId="8"/>
  </si>
  <si>
    <t>竹、ざる（2）、鍋（1）、さいばし（1）、ボウル（2）、おたま（1）、トング（2）、食べる用箸（人数分）、取る用割り箸（人数分）、紙コップ（人数分）、発布スチロール容器（人数分）、ビールケース（1）、台（2～4）、ホースリール（1）、針金（もしくはヒモ）、ペンチ（1）、地面に敷くシート、テーブル※人数に応じて数は変わります。</t>
    <rPh sb="53" eb="54">
      <t>ト</t>
    </rPh>
    <rPh sb="55" eb="56">
      <t>ヨウ</t>
    </rPh>
    <rPh sb="56" eb="57">
      <t>ワ</t>
    </rPh>
    <rPh sb="58" eb="59">
      <t>ハシ</t>
    </rPh>
    <rPh sb="60" eb="63">
      <t>ニンズウブン</t>
    </rPh>
    <rPh sb="65" eb="66">
      <t>カミ</t>
    </rPh>
    <rPh sb="70" eb="73">
      <t>ニンズウブン</t>
    </rPh>
    <rPh sb="75" eb="77">
      <t>ハップ</t>
    </rPh>
    <rPh sb="82" eb="84">
      <t>ヨウキ</t>
    </rPh>
    <rPh sb="85" eb="88">
      <t>ニンズウブン</t>
    </rPh>
    <phoneticPr fontId="8"/>
  </si>
  <si>
    <t>鉄板（1）、フライ返し（2）、ボウル（1）、ザル（1）、トング（肉用・野菜用）、しゃもじ（2）、飯盒（2）、バット1、皮手袋1、アルミホイル
※炊いたご飯の場合、飯盒なし</t>
    <rPh sb="32" eb="33">
      <t>ニク</t>
    </rPh>
    <rPh sb="33" eb="34">
      <t>ヨウ</t>
    </rPh>
    <rPh sb="35" eb="38">
      <t>ヤサイヨウ</t>
    </rPh>
    <rPh sb="59" eb="62">
      <t>カワテブクロ</t>
    </rPh>
    <rPh sb="72" eb="73">
      <t>タ</t>
    </rPh>
    <rPh sb="76" eb="77">
      <t>ハン</t>
    </rPh>
    <rPh sb="78" eb="80">
      <t>バアイ</t>
    </rPh>
    <rPh sb="81" eb="83">
      <t>ハンゴウ</t>
    </rPh>
    <phoneticPr fontId="8"/>
  </si>
  <si>
    <t>竹ひご（人数分）、消毒用アルコール、半ドラム缶（またはかまどで実施）、皮手袋</t>
    <rPh sb="0" eb="1">
      <t>タケ</t>
    </rPh>
    <rPh sb="4" eb="7">
      <t>ニンズウブン</t>
    </rPh>
    <rPh sb="9" eb="12">
      <t>ショウドクヨウ</t>
    </rPh>
    <rPh sb="18" eb="19">
      <t>ハン</t>
    </rPh>
    <rPh sb="22" eb="23">
      <t>カン</t>
    </rPh>
    <rPh sb="31" eb="33">
      <t>ジッシ</t>
    </rPh>
    <rPh sb="35" eb="38">
      <t>カワテブクロ</t>
    </rPh>
    <phoneticPr fontId="8"/>
  </si>
  <si>
    <t>年</t>
    <rPh sb="0" eb="1">
      <t>ネン</t>
    </rPh>
    <phoneticPr fontId="8"/>
  </si>
  <si>
    <t>時</t>
    <rPh sb="0" eb="1">
      <t>ジ</t>
    </rPh>
    <phoneticPr fontId="8"/>
  </si>
  <si>
    <t>分</t>
    <rPh sb="0" eb="1">
      <t>フン</t>
    </rPh>
    <phoneticPr fontId="8"/>
  </si>
  <si>
    <t>＊缶詰他＊</t>
    <rPh sb="1" eb="3">
      <t>カンヅメ</t>
    </rPh>
    <rPh sb="3" eb="4">
      <t>ホカ</t>
    </rPh>
    <phoneticPr fontId="8"/>
  </si>
  <si>
    <t>提出日</t>
    <rPh sb="0" eb="3">
      <t>テイシュツビ</t>
    </rPh>
    <phoneticPr fontId="8"/>
  </si>
  <si>
    <t>令和　　　年　　　月　　　日</t>
    <rPh sb="0" eb="2">
      <t>レイワ</t>
    </rPh>
    <rPh sb="5" eb="6">
      <t>ネン</t>
    </rPh>
    <rPh sb="9" eb="10">
      <t>ガツ</t>
    </rPh>
    <rPh sb="13" eb="14">
      <t>ニチ</t>
    </rPh>
    <phoneticPr fontId="8"/>
  </si>
  <si>
    <t>焼き板一輪挿し（薪代別）</t>
    <rPh sb="0" eb="1">
      <t>ヤ</t>
    </rPh>
    <rPh sb="2" eb="3">
      <t>イタ</t>
    </rPh>
    <rPh sb="3" eb="4">
      <t>イチ</t>
    </rPh>
    <rPh sb="4" eb="5">
      <t>リン</t>
    </rPh>
    <rPh sb="5" eb="6">
      <t>ザ</t>
    </rPh>
    <rPh sb="8" eb="11">
      <t>マキダイベツ</t>
    </rPh>
    <phoneticPr fontId="8"/>
  </si>
  <si>
    <t>ドラム缶ドリア（炊いたご飯）</t>
    <rPh sb="3" eb="4">
      <t>カン</t>
    </rPh>
    <rPh sb="8" eb="9">
      <t>タ</t>
    </rPh>
    <rPh sb="12" eb="13">
      <t>ハン</t>
    </rPh>
    <phoneticPr fontId="8"/>
  </si>
  <si>
    <t>ドラム缶ドリア（生米）</t>
    <rPh sb="3" eb="4">
      <t>カン</t>
    </rPh>
    <rPh sb="8" eb="9">
      <t>ナマ</t>
    </rPh>
    <rPh sb="9" eb="10">
      <t>コメ</t>
    </rPh>
    <phoneticPr fontId="8"/>
  </si>
  <si>
    <t>おにぎり弁当・その他</t>
    <rPh sb="4" eb="6">
      <t>ベントウ</t>
    </rPh>
    <rPh sb="9" eb="10">
      <t>タ</t>
    </rPh>
    <phoneticPr fontId="8"/>
  </si>
  <si>
    <t>D1</t>
    <phoneticPr fontId="8"/>
  </si>
  <si>
    <t>D3</t>
    <phoneticPr fontId="8"/>
  </si>
  <si>
    <t>D4</t>
    <phoneticPr fontId="8"/>
  </si>
  <si>
    <t>D2</t>
    <phoneticPr fontId="8"/>
  </si>
  <si>
    <t>D5</t>
    <phoneticPr fontId="8"/>
  </si>
  <si>
    <t>D6</t>
    <phoneticPr fontId="8"/>
  </si>
  <si>
    <t>D7</t>
    <phoneticPr fontId="8"/>
  </si>
  <si>
    <r>
      <t>●入力後に自動で反映される数字は本所の精算で必要になります。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ジドウ</t>
    </rPh>
    <rPh sb="8" eb="10">
      <t>ハンエイ</t>
    </rPh>
    <rPh sb="13" eb="15">
      <t>スウジ</t>
    </rPh>
    <rPh sb="16" eb="18">
      <t>ホンショ</t>
    </rPh>
    <rPh sb="19" eb="21">
      <t>セイサン</t>
    </rPh>
    <rPh sb="22" eb="24">
      <t>ヒツヨウ</t>
    </rPh>
    <rPh sb="30" eb="31">
      <t>ケ</t>
    </rPh>
    <rPh sb="38" eb="39">
      <t>ノコ</t>
    </rPh>
    <rPh sb="51" eb="52">
      <t>ネガ</t>
    </rPh>
    <phoneticPr fontId="8"/>
  </si>
  <si>
    <t>めん板（1）、ボウル（1）、計量カップ（1）、しの竹（人数分）、消毒用アルコール、アルミホイル、半ドラム缶（またはかまどで実施）、皮手袋（1）</t>
    <rPh sb="25" eb="26">
      <t>タケ</t>
    </rPh>
    <rPh sb="27" eb="30">
      <t>ニンズウブン</t>
    </rPh>
    <rPh sb="61" eb="63">
      <t>ジッシ</t>
    </rPh>
    <rPh sb="65" eb="68">
      <t>カワテブクロ</t>
    </rPh>
    <phoneticPr fontId="8"/>
  </si>
  <si>
    <t>まな板（1）、包丁（1）、ボウル（2）、ざる（1）、おたま（1）、鍋（1）、竹ベラ（1）、ゴムベラ（1）、皮むき（1）、バット（2）、フライ返し（1）、めん棒（1）、めん板（1）、計量カップ（1）、鉄板（1）、皮手袋（1）</t>
    <rPh sb="105" eb="108">
      <t>カワテブクロ</t>
    </rPh>
    <phoneticPr fontId="8"/>
  </si>
  <si>
    <t>まな板（1）、包丁（1）、ボウル（1）、ざる（1）、おたま（1）、しゃもじ（2）、鍋（1）、竹ベラ（1）、ゴムベラ（1）、飯盒（2）、バット（1）、おぼん（1）、アルミ皿（人数分）
全体：ドラム缶、皮手袋（厚手）、火バサミ、取り出す用のヘラ
※炊いたご飯注文の場合は飯盒なし</t>
    <rPh sb="112" eb="113">
      <t>ト</t>
    </rPh>
    <rPh sb="114" eb="115">
      <t>ダ</t>
    </rPh>
    <rPh sb="116" eb="117">
      <t>ヨウ</t>
    </rPh>
    <phoneticPr fontId="8"/>
  </si>
  <si>
    <t>BP6</t>
    <phoneticPr fontId="8"/>
  </si>
  <si>
    <t>BP7</t>
    <phoneticPr fontId="8"/>
  </si>
  <si>
    <t>BP8</t>
  </si>
  <si>
    <t>BP9</t>
  </si>
  <si>
    <t>BP10</t>
  </si>
  <si>
    <t>BP11</t>
  </si>
  <si>
    <t>BP12</t>
  </si>
  <si>
    <t>BP15</t>
    <phoneticPr fontId="8"/>
  </si>
  <si>
    <t>BP16</t>
  </si>
  <si>
    <t>BP17</t>
  </si>
  <si>
    <t>BP18</t>
  </si>
  <si>
    <t>BP19</t>
  </si>
  <si>
    <t>BP20</t>
  </si>
  <si>
    <t>焼きマシュマロ（10個入り1袋）</t>
    <rPh sb="0" eb="1">
      <t>ヤ</t>
    </rPh>
    <rPh sb="10" eb="11">
      <t>コ</t>
    </rPh>
    <rPh sb="11" eb="12">
      <t>イ</t>
    </rPh>
    <rPh sb="14" eb="15">
      <t>フクロ</t>
    </rPh>
    <phoneticPr fontId="8"/>
  </si>
  <si>
    <t>プラネタリウム30分（4年生授業）　</t>
    <rPh sb="9" eb="10">
      <t>フン</t>
    </rPh>
    <rPh sb="12" eb="16">
      <t>ネンセイジュギョウ</t>
    </rPh>
    <phoneticPr fontId="8"/>
  </si>
  <si>
    <t>令和5年　4月 7日ver</t>
    <rPh sb="0" eb="2">
      <t>レイワ</t>
    </rPh>
    <rPh sb="3" eb="4">
      <t>ネン</t>
    </rPh>
    <rPh sb="6" eb="7">
      <t>ガツ</t>
    </rPh>
    <rPh sb="9" eb="10">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</si>
</sst>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quot;円&quot;"/>
    <numFmt numFmtId="187" formatCode="#,###&quot;時&quot;"/>
    <numFmt numFmtId="188" formatCode="##,##0&quot;分&quot;"/>
    <numFmt numFmtId="189" formatCode="###&quot;年&quot;"/>
    <numFmt numFmtId="190" formatCode="###,#00&quot;分&quot;"/>
    <numFmt numFmtId="191" formatCode="###,#00"/>
  </numFmts>
  <fonts count="141"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b/>
      <sz val="10.5"/>
      <color indexed="8"/>
      <name val="ＭＳ Ｐ明朝"/>
      <family val="1"/>
      <charset val="128"/>
    </font>
    <font>
      <sz val="11"/>
      <name val="ＭＳ Ｐゴシック"/>
      <family val="3"/>
      <charset val="128"/>
    </font>
    <font>
      <sz val="9"/>
      <color indexed="8"/>
      <name val="ＭＳ Ｐ明朝"/>
      <family val="1"/>
      <charset val="128"/>
    </font>
    <font>
      <sz val="11"/>
      <name val="HGS創英角ｺﾞｼｯｸUB"/>
      <family val="3"/>
      <charset val="128"/>
    </font>
    <font>
      <sz val="12"/>
      <name val="HGP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sz val="12"/>
      <name val="HGS創英角ﾎﾟｯﾌﾟ体"/>
      <family val="3"/>
      <charset val="128"/>
    </font>
    <font>
      <sz val="12"/>
      <name val="HGP創英角ﾎﾟｯﾌﾟ体"/>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24"/>
      <name val="ＭＳ Ｐゴシック"/>
      <family val="3"/>
      <charset val="128"/>
    </font>
    <font>
      <sz val="24"/>
      <name val="ＭＳ Ｐゴシック"/>
      <family val="3"/>
      <charset val="128"/>
    </font>
    <font>
      <sz val="8"/>
      <color indexed="8"/>
      <name val="ＭＳ Ｐ明朝"/>
      <family val="1"/>
      <charset val="128"/>
    </font>
    <font>
      <sz val="8"/>
      <name val="ＭＳ Ｐ明朝"/>
      <family val="1"/>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sz val="9"/>
      <name val="ＭＳ Ｐ明朝"/>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8"/>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right style="thin">
        <color indexed="64"/>
      </right>
      <top style="thick">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style="medium">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0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13">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44" fillId="0" borderId="0" xfId="0" applyFont="1"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5" fillId="0" borderId="0" xfId="0" applyFont="1" applyAlignment="1">
      <alignment horizontal="left" vertical="top" wrapText="1"/>
    </xf>
    <xf numFmtId="0" fontId="10" fillId="0" borderId="0" xfId="43">
      <alignment vertical="center"/>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1" xfId="0" applyFont="1" applyBorder="1" applyAlignment="1">
      <alignment horizontal="center" vertical="center" wrapText="1"/>
    </xf>
    <xf numFmtId="0" fontId="9" fillId="0" borderId="22" xfId="0" applyFont="1" applyBorder="1" applyAlignment="1">
      <alignment horizontal="left" vertical="top" wrapText="1" indent="11"/>
    </xf>
    <xf numFmtId="0" fontId="9" fillId="0" borderId="22" xfId="0" applyFont="1" applyBorder="1" applyAlignment="1">
      <alignment horizontal="left" vertical="top" wrapText="1" indent="14"/>
    </xf>
    <xf numFmtId="0" fontId="9" fillId="0" borderId="22" xfId="0" applyFont="1" applyBorder="1" applyAlignment="1">
      <alignment horizontal="left" vertical="top" wrapText="1" indent="15"/>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left" vertical="top" wrapText="1"/>
    </xf>
    <xf numFmtId="0" fontId="47" fillId="0" borderId="26"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lignment horizontal="left" vertical="top" shrinkToFit="1"/>
    </xf>
    <xf numFmtId="0" fontId="47" fillId="0" borderId="29" xfId="0" applyFont="1" applyBorder="1" applyAlignment="1">
      <alignment horizontal="center" vertical="center" wrapText="1"/>
    </xf>
    <xf numFmtId="0" fontId="0" fillId="0" borderId="30" xfId="0" applyBorder="1">
      <alignment vertical="center"/>
    </xf>
    <xf numFmtId="0" fontId="35" fillId="0" borderId="0" xfId="0" applyFont="1" applyAlignment="1">
      <alignment vertical="center" shrinkToFit="1"/>
    </xf>
    <xf numFmtId="0" fontId="41" fillId="0" borderId="0" xfId="0" applyFont="1" applyAlignment="1">
      <alignment horizontal="center" vertical="center" shrinkToFit="1"/>
    </xf>
    <xf numFmtId="0" fontId="0" fillId="0" borderId="37" xfId="0" applyBorder="1">
      <alignment vertical="center"/>
    </xf>
    <xf numFmtId="0" fontId="36" fillId="0" borderId="0" xfId="0" applyFont="1">
      <alignment vertical="center"/>
    </xf>
    <xf numFmtId="0" fontId="29" fillId="0" borderId="0" xfId="0" applyFont="1" applyAlignment="1">
      <alignment vertical="center" wrapText="1"/>
    </xf>
    <xf numFmtId="0" fontId="48"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46" fillId="0" borderId="0" xfId="42" applyFont="1" applyAlignment="1">
      <alignment horizontal="left" indent="1" shrinkToFit="1"/>
    </xf>
    <xf numFmtId="0" fontId="46" fillId="0" borderId="0" xfId="42" applyFont="1" applyAlignment="1">
      <alignment horizontal="left"/>
    </xf>
    <xf numFmtId="0" fontId="46" fillId="0" borderId="0" xfId="42" applyFont="1" applyAlignment="1">
      <alignment horizontal="left" vertical="center"/>
    </xf>
    <xf numFmtId="0" fontId="46" fillId="0" borderId="0" xfId="42" applyFont="1" applyAlignment="1">
      <alignment vertical="center" shrinkToFit="1"/>
    </xf>
    <xf numFmtId="0" fontId="46" fillId="0" borderId="0" xfId="42" applyFont="1" applyAlignment="1">
      <alignment shrinkToFit="1"/>
    </xf>
    <xf numFmtId="0" fontId="1" fillId="0" borderId="16" xfId="0" applyFont="1" applyBorder="1" applyAlignment="1">
      <alignment horizontal="center" vertical="center" shrinkToFit="1"/>
    </xf>
    <xf numFmtId="0" fontId="0" fillId="0" borderId="0" xfId="0" applyAlignment="1">
      <alignment horizontal="justify" vertical="center"/>
    </xf>
    <xf numFmtId="0" fontId="54"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31" xfId="0" applyBorder="1" applyAlignment="1">
      <alignment horizontal="center" vertical="center" wrapText="1" shrinkToFit="1"/>
    </xf>
    <xf numFmtId="0" fontId="0" fillId="0" borderId="0" xfId="0" applyAlignment="1">
      <alignment vertical="center" wrapText="1"/>
    </xf>
    <xf numFmtId="0" fontId="0" fillId="0" borderId="33"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5" xfId="0" applyBorder="1" applyAlignment="1">
      <alignment horizontal="center" vertical="center" wrapText="1" shrinkToFit="1"/>
    </xf>
    <xf numFmtId="0" fontId="0" fillId="0" borderId="20" xfId="0" applyBorder="1" applyAlignment="1">
      <alignment horizontal="center" vertical="center" shrinkToFit="1"/>
    </xf>
    <xf numFmtId="0" fontId="80" fillId="0" borderId="0" xfId="0" applyFont="1">
      <alignment vertical="center"/>
    </xf>
    <xf numFmtId="0" fontId="0" fillId="0" borderId="41" xfId="0" applyBorder="1">
      <alignment vertical="center"/>
    </xf>
    <xf numFmtId="0" fontId="0" fillId="0" borderId="38" xfId="42" applyFont="1" applyBorder="1" applyAlignment="1">
      <alignment vertical="center"/>
    </xf>
    <xf numFmtId="0" fontId="41" fillId="0" borderId="0" xfId="0" applyFont="1">
      <alignment vertical="center"/>
    </xf>
    <xf numFmtId="0" fontId="41" fillId="0" borderId="20" xfId="0" applyFont="1" applyBorder="1">
      <alignment vertical="center"/>
    </xf>
    <xf numFmtId="0" fontId="64" fillId="0" borderId="0" xfId="0" applyFont="1" applyAlignment="1">
      <alignment vertical="center" wrapText="1"/>
    </xf>
    <xf numFmtId="0" fontId="5" fillId="0" borderId="0" xfId="0" applyFont="1" applyAlignment="1">
      <alignment horizontal="justify" vertical="center"/>
    </xf>
    <xf numFmtId="0" fontId="41" fillId="0" borderId="42" xfId="0" applyFont="1" applyBorder="1">
      <alignment vertical="center"/>
    </xf>
    <xf numFmtId="0" fontId="65" fillId="0" borderId="0" xfId="0" applyFont="1">
      <alignment vertical="center"/>
    </xf>
    <xf numFmtId="0" fontId="64" fillId="0" borderId="0" xfId="0" applyFont="1" applyAlignment="1">
      <alignment horizontal="justify" vertical="center"/>
    </xf>
    <xf numFmtId="0" fontId="47" fillId="0" borderId="43" xfId="0" applyFont="1" applyBorder="1" applyAlignment="1">
      <alignment vertical="center" wrapText="1"/>
    </xf>
    <xf numFmtId="0" fontId="2" fillId="0" borderId="0" xfId="0" applyFont="1" applyAlignment="1">
      <alignment horizontal="center" vertical="center" shrinkToFit="1"/>
    </xf>
    <xf numFmtId="0" fontId="66" fillId="0" borderId="0" xfId="0" applyFont="1">
      <alignment vertical="center"/>
    </xf>
    <xf numFmtId="0" fontId="32" fillId="0" borderId="0" xfId="0" applyFont="1" applyAlignment="1">
      <alignment horizontal="left" vertical="center"/>
    </xf>
    <xf numFmtId="0" fontId="36" fillId="0" borderId="46" xfId="0" applyFont="1" applyBorder="1" applyAlignment="1">
      <alignment horizontal="right" vertical="center"/>
    </xf>
    <xf numFmtId="0" fontId="36" fillId="0" borderId="47" xfId="0" applyFont="1" applyBorder="1" applyAlignment="1">
      <alignment horizontal="righ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0" fontId="1" fillId="0" borderId="0" xfId="0" applyFont="1" applyAlignment="1">
      <alignment horizontal="right" vertical="center" shrinkToFit="1"/>
    </xf>
    <xf numFmtId="0" fontId="32" fillId="0" borderId="0" xfId="0" applyFont="1" applyAlignment="1">
      <alignment horizontal="left" vertical="center" indent="1" shrinkToFit="1"/>
    </xf>
    <xf numFmtId="0" fontId="27" fillId="0" borderId="17" xfId="0" applyFont="1" applyBorder="1">
      <alignment vertical="center"/>
    </xf>
    <xf numFmtId="177" fontId="0" fillId="0" borderId="0" xfId="0" applyNumberFormat="1">
      <alignment vertical="center"/>
    </xf>
    <xf numFmtId="0" fontId="49" fillId="0" borderId="50" xfId="0" applyFont="1" applyBorder="1" applyAlignment="1">
      <alignment vertical="center" wrapText="1"/>
    </xf>
    <xf numFmtId="0" fontId="0" fillId="0" borderId="47" xfId="0" applyBorder="1">
      <alignment vertical="center"/>
    </xf>
    <xf numFmtId="0" fontId="0" fillId="0" borderId="42" xfId="0" applyBorder="1">
      <alignment vertical="center"/>
    </xf>
    <xf numFmtId="0" fontId="0" fillId="0" borderId="51" xfId="0" applyBorder="1">
      <alignment vertical="center"/>
    </xf>
    <xf numFmtId="0" fontId="82" fillId="0" borderId="0" xfId="0" applyFont="1" applyAlignment="1">
      <alignment vertical="center" wrapText="1"/>
    </xf>
    <xf numFmtId="0" fontId="27" fillId="0" borderId="0" xfId="0" applyFont="1" applyAlignment="1">
      <alignment vertical="center" wrapText="1"/>
    </xf>
    <xf numFmtId="0" fontId="83" fillId="0" borderId="0" xfId="0" applyFont="1">
      <alignment vertical="center"/>
    </xf>
    <xf numFmtId="0" fontId="85" fillId="0" borderId="0" xfId="0" applyFont="1">
      <alignment vertical="center"/>
    </xf>
    <xf numFmtId="0" fontId="87" fillId="0" borderId="0" xfId="0" applyFont="1" applyAlignment="1">
      <alignment horizontal="center" vertical="center"/>
    </xf>
    <xf numFmtId="0" fontId="88"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8" fillId="0" borderId="0" xfId="43" applyFont="1">
      <alignment vertical="center"/>
    </xf>
    <xf numFmtId="0" fontId="69" fillId="0" borderId="0" xfId="43" applyFont="1">
      <alignment vertical="center"/>
    </xf>
    <xf numFmtId="0" fontId="70" fillId="0" borderId="0" xfId="43" applyFont="1">
      <alignment vertical="center"/>
    </xf>
    <xf numFmtId="0" fontId="10" fillId="0" borderId="0" xfId="43" applyAlignment="1">
      <alignment horizontal="center" vertical="center"/>
    </xf>
    <xf numFmtId="0" fontId="0" fillId="0" borderId="0" xfId="0" applyAlignment="1">
      <alignment horizontal="left" vertical="center" wrapText="1"/>
    </xf>
    <xf numFmtId="0" fontId="47" fillId="0" borderId="64" xfId="0" applyFont="1" applyBorder="1" applyAlignment="1">
      <alignment horizontal="center" vertical="center" wrapText="1"/>
    </xf>
    <xf numFmtId="0" fontId="5" fillId="0" borderId="0" xfId="0" applyFont="1" applyAlignment="1">
      <alignment horizontal="center" vertical="top" wrapText="1"/>
    </xf>
    <xf numFmtId="0" fontId="5" fillId="0" borderId="68" xfId="0" applyFont="1" applyBorder="1" applyAlignment="1">
      <alignment horizontal="center" vertical="top" wrapText="1"/>
    </xf>
    <xf numFmtId="0" fontId="5" fillId="0" borderId="0" xfId="0" applyFont="1" applyAlignment="1">
      <alignmen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0" xfId="0" applyFont="1" applyAlignment="1">
      <alignment horizontal="left" vertical="top" wrapText="1" indent="15"/>
    </xf>
    <xf numFmtId="0" fontId="41" fillId="0" borderId="22" xfId="0" applyFont="1" applyBorder="1">
      <alignment vertical="center"/>
    </xf>
    <xf numFmtId="0" fontId="73"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3" fillId="0" borderId="19" xfId="0" applyFont="1" applyBorder="1" applyAlignment="1">
      <alignment horizontal="center" vertical="center" wrapText="1"/>
    </xf>
    <xf numFmtId="0" fontId="47" fillId="0" borderId="15" xfId="0" applyFont="1" applyBorder="1" applyAlignment="1">
      <alignment horizontal="center" vertical="center" wrapText="1"/>
    </xf>
    <xf numFmtId="0" fontId="7" fillId="0" borderId="19" xfId="0" applyFont="1" applyBorder="1" applyAlignment="1">
      <alignment horizontal="center" vertical="top" wrapText="1"/>
    </xf>
    <xf numFmtId="0" fontId="7" fillId="0" borderId="71" xfId="0" applyFont="1" applyBorder="1" applyAlignment="1">
      <alignment horizontal="center" vertical="center" shrinkToFit="1"/>
    </xf>
    <xf numFmtId="0" fontId="41" fillId="0" borderId="0" xfId="0" applyFont="1" applyAlignment="1">
      <alignment vertical="center" shrinkToFit="1"/>
    </xf>
    <xf numFmtId="0" fontId="74" fillId="0" borderId="24" xfId="0" applyFont="1" applyBorder="1" applyAlignment="1">
      <alignment horizontal="center" vertical="center" shrinkToFit="1"/>
    </xf>
    <xf numFmtId="0" fontId="5" fillId="0" borderId="15" xfId="0" applyFont="1" applyBorder="1" applyAlignment="1">
      <alignment horizontal="left" vertical="top" wrapText="1"/>
    </xf>
    <xf numFmtId="0" fontId="5" fillId="0" borderId="38" xfId="0" applyFont="1" applyBorder="1" applyAlignment="1">
      <alignment horizontal="left" vertical="top" shrinkToFit="1"/>
    </xf>
    <xf numFmtId="0" fontId="5" fillId="0" borderId="0" xfId="0" applyFont="1" applyAlignment="1">
      <alignment horizontal="left" vertical="top" shrinkToFit="1"/>
    </xf>
    <xf numFmtId="0" fontId="75"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80" fillId="0" borderId="0" xfId="0" applyFont="1" applyAlignment="1">
      <alignment vertical="center" wrapText="1"/>
    </xf>
    <xf numFmtId="0" fontId="90" fillId="0" borderId="0" xfId="0" applyFont="1" applyAlignment="1">
      <alignment vertical="center" wrapText="1"/>
    </xf>
    <xf numFmtId="0" fontId="79" fillId="0" borderId="0" xfId="0" applyFont="1">
      <alignment vertical="center"/>
    </xf>
    <xf numFmtId="0" fontId="92" fillId="0" borderId="0" xfId="42" applyFont="1" applyAlignment="1">
      <alignment vertical="center" wrapText="1"/>
    </xf>
    <xf numFmtId="0" fontId="87" fillId="0" borderId="0" xfId="0" applyFont="1" applyAlignment="1">
      <alignment horizontal="left" vertical="center"/>
    </xf>
    <xf numFmtId="0" fontId="96" fillId="0" borderId="75" xfId="0" applyFont="1" applyBorder="1" applyAlignment="1">
      <alignment horizontal="center" vertical="center" wrapText="1"/>
    </xf>
    <xf numFmtId="0" fontId="96" fillId="0" borderId="77"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94" fillId="0" borderId="0" xfId="0" applyFont="1" applyAlignment="1">
      <alignment horizontal="left" vertical="center" indent="1"/>
    </xf>
    <xf numFmtId="0" fontId="39" fillId="0" borderId="0" xfId="0" applyFont="1" applyAlignment="1">
      <alignment horizontal="left" vertical="center"/>
    </xf>
    <xf numFmtId="0" fontId="86" fillId="0" borderId="0" xfId="0" applyFont="1" applyAlignment="1">
      <alignment horizontal="left" vertical="center" indent="1"/>
    </xf>
    <xf numFmtId="0" fontId="86" fillId="0" borderId="0" xfId="0" applyFont="1">
      <alignment vertical="center"/>
    </xf>
    <xf numFmtId="0" fontId="102"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102" fillId="0" borderId="0" xfId="0" applyFont="1" applyAlignment="1">
      <alignment vertical="center" wrapText="1"/>
    </xf>
    <xf numFmtId="0" fontId="86" fillId="0" borderId="0" xfId="0" applyFont="1" applyAlignment="1">
      <alignment horizontal="left" vertical="center"/>
    </xf>
    <xf numFmtId="0" fontId="95" fillId="0" borderId="87" xfId="0" applyFont="1" applyBorder="1">
      <alignment vertical="center"/>
    </xf>
    <xf numFmtId="0" fontId="88" fillId="0" borderId="76" xfId="0" applyFont="1" applyBorder="1" applyAlignment="1">
      <alignment vertical="center" shrinkToFit="1"/>
    </xf>
    <xf numFmtId="0" fontId="0" fillId="0" borderId="11" xfId="0" applyBorder="1">
      <alignment vertical="center"/>
    </xf>
    <xf numFmtId="0" fontId="61" fillId="0" borderId="67" xfId="0" applyFont="1" applyBorder="1" applyAlignment="1">
      <alignment vertical="center" wrapText="1"/>
    </xf>
    <xf numFmtId="0" fontId="61" fillId="0" borderId="95" xfId="0" applyFont="1" applyBorder="1" applyAlignment="1">
      <alignment vertical="center" wrapText="1"/>
    </xf>
    <xf numFmtId="0" fontId="0" fillId="0" borderId="0" xfId="0" applyAlignment="1">
      <alignment horizontal="center" vertical="center" shrinkToFit="1"/>
    </xf>
    <xf numFmtId="0" fontId="0" fillId="33" borderId="87" xfId="42" applyFont="1" applyFill="1" applyBorder="1" applyAlignment="1">
      <alignment vertical="center"/>
    </xf>
    <xf numFmtId="0" fontId="0" fillId="0" borderId="81" xfId="0" applyBorder="1">
      <alignment vertical="center"/>
    </xf>
    <xf numFmtId="0" fontId="78" fillId="0" borderId="0" xfId="42" applyFont="1" applyAlignment="1">
      <alignment vertical="center"/>
    </xf>
    <xf numFmtId="0" fontId="0" fillId="0" borderId="0" xfId="42" applyFont="1" applyAlignment="1">
      <alignment vertical="center" shrinkToFit="1"/>
    </xf>
    <xf numFmtId="0" fontId="0" fillId="0" borderId="17" xfId="0" applyBorder="1">
      <alignment vertical="center"/>
    </xf>
    <xf numFmtId="0" fontId="98" fillId="0" borderId="0" xfId="0" applyFont="1" applyAlignment="1">
      <alignment vertical="center" shrinkToFit="1"/>
    </xf>
    <xf numFmtId="0" fontId="109" fillId="0" borderId="0" xfId="0" applyFont="1" applyAlignment="1">
      <alignment vertical="center" wrapText="1"/>
    </xf>
    <xf numFmtId="0" fontId="98" fillId="0" borderId="0" xfId="0" applyFont="1" applyAlignment="1">
      <alignment horizontal="center" vertical="center" shrinkToFit="1"/>
    </xf>
    <xf numFmtId="0" fontId="109" fillId="0" borderId="0" xfId="0" applyFont="1">
      <alignment vertical="center"/>
    </xf>
    <xf numFmtId="0" fontId="98" fillId="0" borderId="17" xfId="0" applyFont="1" applyBorder="1" applyAlignment="1">
      <alignment vertical="center" shrinkToFit="1"/>
    </xf>
    <xf numFmtId="0" fontId="109" fillId="0" borderId="17" xfId="0" applyFont="1" applyBorder="1" applyAlignment="1">
      <alignment vertical="center" wrapText="1"/>
    </xf>
    <xf numFmtId="0" fontId="98" fillId="0" borderId="17" xfId="0" applyFont="1" applyBorder="1" applyAlignment="1">
      <alignment horizontal="center" vertical="center" shrinkToFit="1"/>
    </xf>
    <xf numFmtId="0" fontId="109" fillId="0" borderId="17" xfId="0" applyFont="1" applyBorder="1">
      <alignment vertical="center"/>
    </xf>
    <xf numFmtId="0" fontId="35" fillId="34" borderId="118" xfId="0" applyFont="1" applyFill="1" applyBorder="1">
      <alignment vertical="center"/>
    </xf>
    <xf numFmtId="0" fontId="35" fillId="34" borderId="15" xfId="0" applyFont="1" applyFill="1" applyBorder="1">
      <alignment vertical="center"/>
    </xf>
    <xf numFmtId="0" fontId="89" fillId="0" borderId="0" xfId="0" applyFont="1">
      <alignment vertical="center"/>
    </xf>
    <xf numFmtId="0" fontId="108"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73" xfId="0" applyFill="1" applyBorder="1">
      <alignment vertical="center"/>
    </xf>
    <xf numFmtId="20" fontId="0" fillId="0" borderId="0" xfId="0" applyNumberFormat="1" applyAlignment="1">
      <alignment vertical="center" shrinkToFit="1"/>
    </xf>
    <xf numFmtId="3" fontId="27" fillId="0" borderId="173" xfId="42" applyNumberFormat="1" applyFont="1" applyBorder="1" applyAlignment="1">
      <alignment horizontal="left" vertical="center" shrinkToFit="1"/>
    </xf>
    <xf numFmtId="0" fontId="0" fillId="0" borderId="17" xfId="0" applyBorder="1" applyAlignment="1">
      <alignment vertical="center" shrinkToFit="1"/>
    </xf>
    <xf numFmtId="0" fontId="0" fillId="0" borderId="84" xfId="0" applyBorder="1">
      <alignment vertical="center"/>
    </xf>
    <xf numFmtId="0" fontId="0" fillId="0" borderId="84" xfId="0" applyBorder="1" applyAlignment="1">
      <alignment vertical="center" wrapText="1"/>
    </xf>
    <xf numFmtId="0" fontId="0" fillId="0" borderId="178" xfId="42" applyFont="1" applyBorder="1" applyAlignment="1">
      <alignment vertical="center" shrinkToFit="1"/>
    </xf>
    <xf numFmtId="0" fontId="0" fillId="0" borderId="176" xfId="42" applyFont="1" applyBorder="1" applyAlignment="1">
      <alignment vertical="center" shrinkToFit="1"/>
    </xf>
    <xf numFmtId="0" fontId="0" fillId="0" borderId="177"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0" fontId="40" fillId="0" borderId="20" xfId="0" applyFont="1" applyBorder="1" applyAlignment="1">
      <alignment vertical="center" shrinkToFit="1"/>
    </xf>
    <xf numFmtId="0" fontId="40" fillId="0" borderId="20" xfId="0" applyFont="1" applyBorder="1">
      <alignment vertical="center"/>
    </xf>
    <xf numFmtId="0" fontId="59" fillId="36" borderId="181" xfId="0" applyFont="1" applyFill="1" applyBorder="1" applyAlignment="1">
      <alignment vertical="center" shrinkToFit="1"/>
    </xf>
    <xf numFmtId="0" fontId="45" fillId="36" borderId="67" xfId="0" applyFont="1" applyFill="1" applyBorder="1" applyAlignment="1">
      <alignment horizontal="center" vertical="center" wrapText="1"/>
    </xf>
    <xf numFmtId="0" fontId="41" fillId="36" borderId="37" xfId="0" applyFont="1" applyFill="1" applyBorder="1" applyAlignment="1">
      <alignment vertical="center" wrapText="1"/>
    </xf>
    <xf numFmtId="0" fontId="5" fillId="36" borderId="25" xfId="0" applyFont="1" applyFill="1" applyBorder="1" applyAlignment="1">
      <alignment horizontal="right" vertical="center" wrapText="1"/>
    </xf>
    <xf numFmtId="178" fontId="41" fillId="36" borderId="182" xfId="0" applyNumberFormat="1" applyFont="1" applyFill="1" applyBorder="1" applyAlignment="1">
      <alignment vertical="center" wrapText="1"/>
    </xf>
    <xf numFmtId="178" fontId="5" fillId="36" borderId="182" xfId="0" applyNumberFormat="1" applyFont="1" applyFill="1" applyBorder="1" applyAlignment="1">
      <alignment vertical="center" wrapText="1"/>
    </xf>
    <xf numFmtId="0" fontId="62" fillId="36" borderId="0" xfId="0" applyFont="1" applyFill="1" applyAlignment="1">
      <alignment vertical="center" shrinkToFit="1"/>
    </xf>
    <xf numFmtId="178" fontId="41" fillId="36" borderId="15" xfId="0" applyNumberFormat="1" applyFont="1" applyFill="1" applyBorder="1" applyAlignment="1">
      <alignment vertical="center" wrapText="1"/>
    </xf>
    <xf numFmtId="178" fontId="5" fillId="36" borderId="15" xfId="0" applyNumberFormat="1" applyFont="1" applyFill="1" applyBorder="1" applyAlignment="1">
      <alignment vertical="center" wrapText="1"/>
    </xf>
    <xf numFmtId="0" fontId="47" fillId="36" borderId="43" xfId="0" applyFont="1" applyFill="1" applyBorder="1" applyAlignment="1">
      <alignment vertical="center" wrapText="1"/>
    </xf>
    <xf numFmtId="0" fontId="5" fillId="36" borderId="70" xfId="0" applyFont="1" applyFill="1" applyBorder="1" applyAlignment="1">
      <alignment horizontal="center" vertical="center" shrinkToFit="1"/>
    </xf>
    <xf numFmtId="0" fontId="5" fillId="36" borderId="18" xfId="0" applyFont="1" applyFill="1" applyBorder="1" applyAlignment="1">
      <alignment horizontal="center" vertical="center" shrinkToFit="1"/>
    </xf>
    <xf numFmtId="0" fontId="5" fillId="36" borderId="64" xfId="0" applyFont="1" applyFill="1" applyBorder="1" applyAlignment="1">
      <alignment horizontal="center" vertical="center" shrinkToFit="1"/>
    </xf>
    <xf numFmtId="0" fontId="0" fillId="27" borderId="0" xfId="0" applyFill="1">
      <alignment vertical="center"/>
    </xf>
    <xf numFmtId="0" fontId="0" fillId="28" borderId="87" xfId="0" applyFill="1" applyBorder="1">
      <alignment vertical="center"/>
    </xf>
    <xf numFmtId="0" fontId="0" fillId="28" borderId="173" xfId="0" applyFill="1" applyBorder="1">
      <alignment vertical="center"/>
    </xf>
    <xf numFmtId="0" fontId="0" fillId="33" borderId="87" xfId="0" applyFill="1" applyBorder="1">
      <alignment vertical="center"/>
    </xf>
    <xf numFmtId="0" fontId="79" fillId="0" borderId="31" xfId="0" applyFont="1" applyBorder="1" applyAlignment="1">
      <alignment vertical="center" shrinkToFit="1"/>
    </xf>
    <xf numFmtId="0" fontId="1" fillId="28" borderId="176" xfId="42" applyFill="1" applyBorder="1" applyAlignment="1">
      <alignment horizontal="center" vertical="center" wrapText="1"/>
    </xf>
    <xf numFmtId="0" fontId="79" fillId="0" borderId="33" xfId="0" applyFont="1" applyBorder="1" applyAlignment="1">
      <alignment vertical="center" shrinkToFit="1"/>
    </xf>
    <xf numFmtId="0" fontId="1" fillId="28" borderId="177" xfId="42" applyFill="1" applyBorder="1" applyAlignment="1">
      <alignment horizontal="center" vertical="center" wrapText="1"/>
    </xf>
    <xf numFmtId="0" fontId="0" fillId="29" borderId="87" xfId="0" applyFill="1" applyBorder="1">
      <alignment vertical="center"/>
    </xf>
    <xf numFmtId="0" fontId="79" fillId="0" borderId="35" xfId="0" applyFont="1" applyBorder="1" applyAlignment="1">
      <alignment vertical="center" shrinkToFit="1"/>
    </xf>
    <xf numFmtId="0" fontId="0" fillId="31" borderId="87" xfId="0" applyFill="1" applyBorder="1">
      <alignment vertical="center"/>
    </xf>
    <xf numFmtId="0" fontId="0" fillId="0" borderId="176" xfId="0" applyBorder="1">
      <alignment vertical="center"/>
    </xf>
    <xf numFmtId="0" fontId="0" fillId="32" borderId="87" xfId="0" applyFill="1" applyBorder="1">
      <alignment vertical="center"/>
    </xf>
    <xf numFmtId="0" fontId="1" fillId="32" borderId="178" xfId="42" applyFill="1" applyBorder="1" applyAlignment="1">
      <alignment horizontal="center" vertical="center" wrapText="1"/>
    </xf>
    <xf numFmtId="0" fontId="1" fillId="32" borderId="176" xfId="42" applyFill="1" applyBorder="1" applyAlignment="1">
      <alignment horizontal="center" vertical="center" wrapText="1"/>
    </xf>
    <xf numFmtId="0" fontId="1" fillId="0" borderId="177" xfId="42" applyBorder="1" applyAlignment="1">
      <alignment vertical="center" shrinkToFit="1"/>
    </xf>
    <xf numFmtId="0" fontId="1" fillId="32" borderId="177" xfId="42" applyFill="1" applyBorder="1" applyAlignment="1">
      <alignment horizontal="center" vertical="center" wrapText="1"/>
    </xf>
    <xf numFmtId="0" fontId="1" fillId="32" borderId="175"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76" xfId="42" applyBorder="1" applyAlignment="1">
      <alignment vertical="center" shrinkToFit="1"/>
    </xf>
    <xf numFmtId="0" fontId="79"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82" xfId="0" applyBorder="1">
      <alignment vertical="center"/>
    </xf>
    <xf numFmtId="182" fontId="113" fillId="0" borderId="0" xfId="0" applyNumberFormat="1" applyFont="1" applyAlignment="1">
      <alignment vertical="center" wrapText="1"/>
    </xf>
    <xf numFmtId="184" fontId="113" fillId="0" borderId="0" xfId="0" applyNumberFormat="1" applyFont="1" applyAlignment="1">
      <alignment vertical="center" wrapText="1"/>
    </xf>
    <xf numFmtId="0" fontId="113" fillId="0" borderId="0" xfId="0" applyFont="1">
      <alignment vertical="center"/>
    </xf>
    <xf numFmtId="0" fontId="115" fillId="0" borderId="0" xfId="0" applyFont="1" applyAlignment="1">
      <alignment vertical="center" shrinkToFit="1"/>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35" fillId="39" borderId="13" xfId="0" applyFont="1" applyFill="1" applyBorder="1" applyAlignment="1">
      <alignment horizontal="center" vertical="center" shrinkToFit="1"/>
    </xf>
    <xf numFmtId="0" fontId="35" fillId="39" borderId="127" xfId="0" applyFont="1" applyFill="1" applyBorder="1" applyAlignment="1">
      <alignment horizontal="center" vertical="center" shrinkToFit="1"/>
    </xf>
    <xf numFmtId="182" fontId="35" fillId="39" borderId="87"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87" xfId="0" applyNumberFormat="1" applyFont="1" applyFill="1" applyBorder="1" applyAlignment="1">
      <alignment horizontal="center" vertical="center" shrinkToFit="1"/>
    </xf>
    <xf numFmtId="0" fontId="35" fillId="38" borderId="122" xfId="0" applyFont="1" applyFill="1" applyBorder="1" applyAlignment="1">
      <alignment horizontal="center" vertical="center"/>
    </xf>
    <xf numFmtId="0" fontId="35" fillId="38" borderId="127" xfId="0" applyFont="1" applyFill="1" applyBorder="1" applyAlignment="1">
      <alignment horizontal="center" vertical="center" shrinkToFit="1"/>
    </xf>
    <xf numFmtId="0" fontId="113" fillId="0" borderId="34" xfId="0" applyFont="1" applyBorder="1" applyAlignment="1">
      <alignment horizontal="center" vertical="center"/>
    </xf>
    <xf numFmtId="182" fontId="35" fillId="30" borderId="87" xfId="0" applyNumberFormat="1" applyFont="1" applyFill="1" applyBorder="1" applyAlignment="1">
      <alignment horizontal="center" vertical="center" shrinkToFit="1"/>
    </xf>
    <xf numFmtId="0" fontId="35" fillId="30" borderId="122" xfId="0" applyFont="1" applyFill="1" applyBorder="1" applyAlignment="1">
      <alignment horizontal="center" vertical="center"/>
    </xf>
    <xf numFmtId="0" fontId="35" fillId="30" borderId="127" xfId="0" applyFont="1" applyFill="1" applyBorder="1" applyAlignment="1">
      <alignment horizontal="center" vertical="center"/>
    </xf>
    <xf numFmtId="0" fontId="35" fillId="39" borderId="88" xfId="0" applyFont="1" applyFill="1" applyBorder="1" applyAlignment="1">
      <alignment vertical="center" shrinkToFit="1"/>
    </xf>
    <xf numFmtId="0" fontId="35" fillId="39" borderId="30" xfId="0" applyFont="1" applyFill="1" applyBorder="1" applyAlignment="1">
      <alignment vertical="center" shrinkToFit="1"/>
    </xf>
    <xf numFmtId="0" fontId="112" fillId="0" borderId="0" xfId="0" applyFont="1" applyAlignment="1">
      <alignment vertical="center" shrinkToFit="1"/>
    </xf>
    <xf numFmtId="0" fontId="117" fillId="0" borderId="0" xfId="0" applyFont="1" applyAlignment="1">
      <alignment vertical="center" wrapText="1" shrinkToFit="1"/>
    </xf>
    <xf numFmtId="0" fontId="113" fillId="0" borderId="36" xfId="0" applyFont="1" applyBorder="1" applyAlignment="1">
      <alignment horizontal="center" vertical="center"/>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27"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27"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5"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83" xfId="0" applyNumberFormat="1" applyFont="1" applyFill="1" applyBorder="1" applyAlignment="1">
      <alignment horizontal="center" vertical="center" shrinkToFit="1"/>
    </xf>
    <xf numFmtId="0" fontId="35" fillId="37" borderId="120" xfId="0" applyFont="1" applyFill="1" applyBorder="1" applyAlignment="1">
      <alignment horizontal="center" vertical="center"/>
    </xf>
    <xf numFmtId="0" fontId="32" fillId="0" borderId="118"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center" vertical="center" shrinkToFit="1"/>
    </xf>
    <xf numFmtId="0" fontId="32" fillId="0" borderId="20" xfId="0" applyFont="1" applyBorder="1">
      <alignment vertical="center"/>
    </xf>
    <xf numFmtId="0" fontId="32" fillId="0" borderId="38" xfId="0" applyFont="1" applyBorder="1">
      <alignment vertical="center"/>
    </xf>
    <xf numFmtId="0" fontId="0" fillId="30" borderId="118" xfId="0" applyFill="1" applyBorder="1" applyAlignment="1">
      <alignment horizontal="left" vertical="center"/>
    </xf>
    <xf numFmtId="0" fontId="0" fillId="30" borderId="16" xfId="0" applyFill="1" applyBorder="1" applyAlignment="1">
      <alignment horizontal="left" vertical="center"/>
    </xf>
    <xf numFmtId="0" fontId="81" fillId="0" borderId="20" xfId="0" applyFont="1" applyBorder="1" applyAlignment="1">
      <alignment horizontal="center" vertical="center" wrapText="1"/>
    </xf>
    <xf numFmtId="0" fontId="61" fillId="36" borderId="38" xfId="0" applyFont="1" applyFill="1" applyBorder="1" applyAlignment="1">
      <alignment vertical="center" wrapText="1"/>
    </xf>
    <xf numFmtId="184" fontId="61" fillId="36" borderId="38" xfId="0" applyNumberFormat="1" applyFont="1" applyFill="1" applyBorder="1" applyAlignment="1">
      <alignment vertical="center" wrapText="1"/>
    </xf>
    <xf numFmtId="184" fontId="61" fillId="36" borderId="37" xfId="0" applyNumberFormat="1" applyFont="1" applyFill="1" applyBorder="1" applyAlignment="1">
      <alignment vertical="center" wrapText="1"/>
    </xf>
    <xf numFmtId="178" fontId="5" fillId="36" borderId="70" xfId="0" applyNumberFormat="1" applyFont="1" applyFill="1" applyBorder="1" applyAlignment="1">
      <alignment horizontal="center" vertical="center" shrinkToFit="1"/>
    </xf>
    <xf numFmtId="178" fontId="5" fillId="36" borderId="18" xfId="0" applyNumberFormat="1" applyFont="1" applyFill="1" applyBorder="1" applyAlignment="1">
      <alignment horizontal="center" vertical="center" shrinkToFit="1"/>
    </xf>
    <xf numFmtId="184" fontId="36" fillId="36" borderId="56" xfId="0" applyNumberFormat="1" applyFont="1" applyFill="1" applyBorder="1">
      <alignment vertical="center"/>
    </xf>
    <xf numFmtId="0" fontId="0" fillId="0" borderId="0" xfId="42" applyFont="1" applyAlignment="1">
      <alignment horizontal="center" vertical="center" shrinkToFit="1"/>
    </xf>
    <xf numFmtId="0" fontId="0" fillId="0" borderId="173" xfId="42" applyFont="1" applyBorder="1" applyAlignment="1">
      <alignment horizontal="left" vertical="center" shrinkToFit="1"/>
    </xf>
    <xf numFmtId="184" fontId="36" fillId="36" borderId="57" xfId="0" applyNumberFormat="1" applyFont="1" applyFill="1" applyBorder="1">
      <alignment vertical="center"/>
    </xf>
    <xf numFmtId="0" fontId="29" fillId="0" borderId="0" xfId="0" applyFont="1" applyAlignment="1">
      <alignment horizontal="right" vertical="center"/>
    </xf>
    <xf numFmtId="0" fontId="29" fillId="0" borderId="20" xfId="0" applyFont="1" applyBorder="1" applyAlignment="1">
      <alignment horizontal="center" vertical="center" shrinkToFit="1"/>
    </xf>
    <xf numFmtId="0" fontId="76" fillId="0" borderId="0" xfId="0" applyFont="1">
      <alignment vertical="center"/>
    </xf>
    <xf numFmtId="0" fontId="10" fillId="0" borderId="0" xfId="43" applyAlignment="1">
      <alignment horizontal="right" vertical="center"/>
    </xf>
    <xf numFmtId="0" fontId="122" fillId="33" borderId="76" xfId="0" applyFont="1" applyFill="1" applyBorder="1" applyAlignment="1">
      <alignment horizontal="right" vertical="center" shrinkToFit="1"/>
    </xf>
    <xf numFmtId="0" fontId="122" fillId="33" borderId="186" xfId="0" applyFont="1" applyFill="1" applyBorder="1" applyAlignment="1">
      <alignment horizontal="right" vertical="center" shrinkToFit="1"/>
    </xf>
    <xf numFmtId="0" fontId="122" fillId="33" borderId="187" xfId="0" applyFont="1" applyFill="1" applyBorder="1" applyAlignment="1">
      <alignment horizontal="right" vertical="center" shrinkToFit="1"/>
    </xf>
    <xf numFmtId="0" fontId="137" fillId="0" borderId="188" xfId="43" applyFont="1" applyBorder="1" applyAlignment="1">
      <alignment horizontal="center" vertical="center"/>
    </xf>
    <xf numFmtId="0" fontId="139" fillId="24" borderId="190" xfId="42" applyFont="1" applyFill="1" applyBorder="1" applyAlignment="1">
      <alignment horizontal="center" vertical="center"/>
    </xf>
    <xf numFmtId="3" fontId="139" fillId="0" borderId="191" xfId="42" applyNumberFormat="1" applyFont="1" applyBorder="1" applyAlignment="1">
      <alignment horizontal="center" vertical="center"/>
    </xf>
    <xf numFmtId="0" fontId="140" fillId="0" borderId="192" xfId="43" applyFont="1" applyBorder="1">
      <alignment vertical="center"/>
    </xf>
    <xf numFmtId="0" fontId="140" fillId="0" borderId="193" xfId="43" applyFont="1" applyBorder="1">
      <alignment vertical="center"/>
    </xf>
    <xf numFmtId="0" fontId="139" fillId="0" borderId="191" xfId="42" applyFont="1" applyBorder="1" applyAlignment="1">
      <alignment horizontal="center" vertical="center"/>
    </xf>
    <xf numFmtId="38" fontId="139" fillId="24" borderId="191" xfId="33" applyFont="1" applyFill="1" applyBorder="1" applyAlignment="1">
      <alignment horizontal="center" vertical="center"/>
    </xf>
    <xf numFmtId="38" fontId="139" fillId="0" borderId="191" xfId="33" applyFont="1" applyBorder="1" applyAlignment="1">
      <alignment horizontal="center" vertical="center"/>
    </xf>
    <xf numFmtId="0" fontId="140" fillId="0" borderId="193" xfId="43" applyFont="1" applyBorder="1" applyAlignment="1">
      <alignment horizontal="right" vertical="center"/>
    </xf>
    <xf numFmtId="0" fontId="139" fillId="24" borderId="191" xfId="42" applyFont="1" applyFill="1" applyBorder="1" applyAlignment="1">
      <alignment horizontal="center" vertical="center"/>
    </xf>
    <xf numFmtId="0" fontId="139" fillId="0" borderId="195" xfId="42" applyFont="1" applyBorder="1" applyAlignment="1">
      <alignment horizontal="center" vertical="center"/>
    </xf>
    <xf numFmtId="0" fontId="139" fillId="24" borderId="195" xfId="42" applyFont="1" applyFill="1" applyBorder="1" applyAlignment="1">
      <alignment horizontal="center" vertical="center"/>
    </xf>
    <xf numFmtId="0" fontId="92" fillId="0" borderId="0" xfId="0" applyFont="1">
      <alignment vertical="center"/>
    </xf>
    <xf numFmtId="0" fontId="122" fillId="33" borderId="40" xfId="0" applyFont="1" applyFill="1" applyBorder="1" applyAlignment="1">
      <alignment vertical="center" shrinkToFit="1"/>
    </xf>
    <xf numFmtId="0" fontId="122" fillId="33" borderId="19" xfId="0" applyFont="1" applyFill="1" applyBorder="1" applyAlignment="1">
      <alignment vertical="center" shrinkToFit="1"/>
    </xf>
    <xf numFmtId="0" fontId="122" fillId="33" borderId="112" xfId="0" applyFont="1" applyFill="1" applyBorder="1" applyAlignment="1">
      <alignment vertical="center" shrinkToFit="1"/>
    </xf>
    <xf numFmtId="0" fontId="122" fillId="33" borderId="61" xfId="0" applyFont="1" applyFill="1" applyBorder="1" applyAlignment="1">
      <alignment vertical="center" shrinkToFit="1"/>
    </xf>
    <xf numFmtId="0" fontId="122" fillId="33" borderId="162" xfId="0" applyFont="1" applyFill="1" applyBorder="1" applyAlignment="1">
      <alignment vertical="center" shrinkToFit="1"/>
    </xf>
    <xf numFmtId="0" fontId="122" fillId="33" borderId="82" xfId="0" applyFont="1" applyFill="1" applyBorder="1" applyAlignment="1">
      <alignment vertical="center" shrinkToFit="1"/>
    </xf>
    <xf numFmtId="0" fontId="35" fillId="37" borderId="48" xfId="0" applyFont="1" applyFill="1" applyBorder="1" applyAlignment="1">
      <alignment vertical="center" shrinkToFit="1"/>
    </xf>
    <xf numFmtId="182" fontId="35" fillId="41" borderId="118" xfId="0" applyNumberFormat="1" applyFont="1" applyFill="1" applyBorder="1" applyAlignment="1">
      <alignment vertical="center" shrinkToFit="1"/>
    </xf>
    <xf numFmtId="182" fontId="35" fillId="41" borderId="18" xfId="0" applyNumberFormat="1" applyFont="1" applyFill="1" applyBorder="1" applyAlignment="1">
      <alignment vertical="center" shrinkToFit="1"/>
    </xf>
    <xf numFmtId="182" fontId="35" fillId="26" borderId="11" xfId="0" applyNumberFormat="1" applyFont="1" applyFill="1" applyBorder="1">
      <alignment vertical="center"/>
    </xf>
    <xf numFmtId="184" fontId="0" fillId="26" borderId="17" xfId="0" applyNumberFormat="1" applyFill="1" applyBorder="1">
      <alignment vertical="center"/>
    </xf>
    <xf numFmtId="0" fontId="0" fillId="26" borderId="17" xfId="0" applyFill="1" applyBorder="1">
      <alignment vertical="center"/>
    </xf>
    <xf numFmtId="0" fontId="35" fillId="26" borderId="17" xfId="0" applyFont="1" applyFill="1" applyBorder="1">
      <alignment vertical="center"/>
    </xf>
    <xf numFmtId="187" fontId="61" fillId="36" borderId="59" xfId="0" applyNumberFormat="1" applyFont="1" applyFill="1" applyBorder="1" applyAlignment="1">
      <alignment horizontal="right" vertical="center" wrapText="1"/>
    </xf>
    <xf numFmtId="188" fontId="61" fillId="36" borderId="38" xfId="0" applyNumberFormat="1" applyFont="1" applyFill="1" applyBorder="1" applyAlignment="1">
      <alignment horizontal="right" vertical="center" wrapText="1"/>
    </xf>
    <xf numFmtId="181" fontId="61" fillId="36" borderId="38" xfId="0" applyNumberFormat="1" applyFont="1" applyFill="1" applyBorder="1" applyAlignment="1">
      <alignment horizontal="right" vertical="center" wrapText="1"/>
    </xf>
    <xf numFmtId="187" fontId="36" fillId="36" borderId="48" xfId="0" applyNumberFormat="1" applyFont="1" applyFill="1" applyBorder="1" applyAlignment="1">
      <alignment horizontal="right" vertical="center"/>
    </xf>
    <xf numFmtId="187" fontId="36" fillId="36" borderId="44" xfId="0" applyNumberFormat="1" applyFont="1" applyFill="1" applyBorder="1" applyAlignment="1">
      <alignment horizontal="right" vertical="center"/>
    </xf>
    <xf numFmtId="181" fontId="36" fillId="36" borderId="57" xfId="0" applyNumberFormat="1" applyFont="1" applyFill="1" applyBorder="1" applyAlignment="1">
      <alignment horizontal="right" vertical="center"/>
    </xf>
    <xf numFmtId="181" fontId="36" fillId="36" borderId="39" xfId="0" applyNumberFormat="1" applyFont="1" applyFill="1" applyBorder="1" applyAlignment="1">
      <alignment horizontal="right" vertical="center"/>
    </xf>
    <xf numFmtId="189" fontId="0" fillId="36" borderId="20" xfId="0" applyNumberFormat="1" applyFill="1" applyBorder="1" applyAlignment="1">
      <alignment horizontal="right" vertical="center" shrinkToFit="1"/>
    </xf>
    <xf numFmtId="189" fontId="39" fillId="36" borderId="20" xfId="0" applyNumberFormat="1" applyFont="1" applyFill="1" applyBorder="1" applyAlignment="1">
      <alignment horizontal="right" vertical="center" shrinkToFit="1"/>
    </xf>
    <xf numFmtId="178" fontId="5" fillId="42" borderId="0" xfId="0" applyNumberFormat="1" applyFont="1" applyFill="1" applyAlignment="1">
      <alignment horizontal="right" vertical="center" shrinkToFit="1"/>
    </xf>
    <xf numFmtId="178" fontId="5" fillId="42" borderId="20" xfId="0" applyNumberFormat="1" applyFont="1" applyFill="1" applyBorder="1" applyAlignment="1">
      <alignment horizontal="right" vertical="center" shrinkToFit="1"/>
    </xf>
    <xf numFmtId="178" fontId="5" fillId="42" borderId="28" xfId="0" applyNumberFormat="1" applyFont="1" applyFill="1" applyBorder="1" applyAlignment="1">
      <alignment horizontal="right" vertical="center" shrinkToFit="1"/>
    </xf>
    <xf numFmtId="178" fontId="5" fillId="42" borderId="19" xfId="0" applyNumberFormat="1" applyFont="1" applyFill="1" applyBorder="1" applyAlignment="1">
      <alignment horizontal="right" vertical="center" shrinkToFit="1"/>
    </xf>
    <xf numFmtId="0" fontId="5" fillId="42" borderId="28" xfId="0" applyFont="1" applyFill="1" applyBorder="1" applyAlignment="1">
      <alignment horizontal="right" vertical="center" shrinkToFit="1"/>
    </xf>
    <xf numFmtId="0" fontId="5" fillId="42" borderId="19" xfId="0" applyFont="1" applyFill="1" applyBorder="1" applyAlignment="1">
      <alignment horizontal="right" vertical="center" shrinkToFit="1"/>
    </xf>
    <xf numFmtId="0" fontId="5" fillId="0" borderId="29" xfId="0" applyFont="1" applyBorder="1" applyAlignment="1">
      <alignment horizontal="center" vertical="center" shrinkToFit="1"/>
    </xf>
    <xf numFmtId="0" fontId="129" fillId="0" borderId="28" xfId="0" applyFont="1" applyBorder="1" applyAlignment="1">
      <alignment horizontal="right" vertical="center" shrinkToFit="1"/>
    </xf>
    <xf numFmtId="0" fontId="41" fillId="0" borderId="19" xfId="0" applyFont="1" applyBorder="1" applyAlignment="1">
      <alignment horizontal="center" vertical="center" shrinkToFit="1"/>
    </xf>
    <xf numFmtId="0" fontId="29" fillId="0" borderId="0" xfId="42" applyFont="1" applyAlignment="1">
      <alignment horizontal="center" vertical="center" shrinkToFit="1"/>
    </xf>
    <xf numFmtId="0" fontId="35" fillId="0" borderId="15" xfId="42" applyFont="1" applyBorder="1" applyAlignment="1">
      <alignment vertical="center"/>
    </xf>
    <xf numFmtId="0" fontId="123" fillId="41" borderId="0" xfId="0" applyFont="1" applyFill="1">
      <alignment vertical="center"/>
    </xf>
    <xf numFmtId="182" fontId="123" fillId="41" borderId="88" xfId="0" applyNumberFormat="1" applyFont="1" applyFill="1" applyBorder="1">
      <alignment vertical="center"/>
    </xf>
    <xf numFmtId="0" fontId="124" fillId="41" borderId="18" xfId="0" applyFont="1" applyFill="1" applyBorder="1" applyAlignment="1">
      <alignment horizontal="center" vertical="center" shrinkToFit="1"/>
    </xf>
    <xf numFmtId="0" fontId="123" fillId="41" borderId="30" xfId="0" applyFont="1" applyFill="1" applyBorder="1" applyAlignment="1">
      <alignment horizontal="center" vertical="center"/>
    </xf>
    <xf numFmtId="178" fontId="0" fillId="41" borderId="0" xfId="0" applyNumberFormat="1" applyFill="1">
      <alignment vertical="center"/>
    </xf>
    <xf numFmtId="178" fontId="0" fillId="41" borderId="20" xfId="0" applyNumberFormat="1" applyFill="1" applyBorder="1" applyAlignment="1">
      <alignment horizontal="right" vertical="center"/>
    </xf>
    <xf numFmtId="0" fontId="125" fillId="41" borderId="0" xfId="0" applyFont="1" applyFill="1">
      <alignment vertical="center"/>
    </xf>
    <xf numFmtId="182" fontId="125" fillId="41" borderId="33" xfId="0" applyNumberFormat="1" applyFont="1" applyFill="1" applyBorder="1">
      <alignment vertical="center"/>
    </xf>
    <xf numFmtId="0" fontId="126" fillId="41" borderId="15" xfId="0" applyFont="1" applyFill="1" applyBorder="1" applyAlignment="1">
      <alignment horizontal="center" vertical="center" shrinkToFit="1"/>
    </xf>
    <xf numFmtId="182" fontId="125" fillId="41" borderId="88" xfId="0" applyNumberFormat="1" applyFont="1" applyFill="1" applyBorder="1">
      <alignment vertical="center"/>
    </xf>
    <xf numFmtId="0" fontId="126" fillId="41" borderId="18" xfId="0" applyFont="1" applyFill="1" applyBorder="1" applyAlignment="1">
      <alignment horizontal="center" vertical="center" shrinkToFit="1"/>
    </xf>
    <xf numFmtId="0" fontId="125" fillId="41" borderId="30" xfId="0" applyFont="1" applyFill="1" applyBorder="1">
      <alignment vertical="center"/>
    </xf>
    <xf numFmtId="0" fontId="124" fillId="41" borderId="118" xfId="0" applyFont="1" applyFill="1" applyBorder="1" applyAlignment="1">
      <alignment horizontal="center" vertical="center" shrinkToFit="1"/>
    </xf>
    <xf numFmtId="0" fontId="5" fillId="36" borderId="183" xfId="0" applyFont="1" applyFill="1" applyBorder="1" applyAlignment="1">
      <alignment horizontal="right" vertical="center" wrapText="1"/>
    </xf>
    <xf numFmtId="178" fontId="41" fillId="36" borderId="21" xfId="0" applyNumberFormat="1" applyFont="1" applyFill="1" applyBorder="1" applyAlignment="1">
      <alignment vertical="center" wrapText="1"/>
    </xf>
    <xf numFmtId="0" fontId="61" fillId="36" borderId="69" xfId="0" applyFont="1" applyFill="1" applyBorder="1" applyAlignment="1">
      <alignment vertical="center" wrapText="1"/>
    </xf>
    <xf numFmtId="0" fontId="5" fillId="36" borderId="15" xfId="0" applyFont="1" applyFill="1" applyBorder="1" applyAlignment="1">
      <alignment horizontal="right" vertical="center" wrapText="1"/>
    </xf>
    <xf numFmtId="0" fontId="5" fillId="36" borderId="37" xfId="0" applyFont="1" applyFill="1" applyBorder="1" applyAlignment="1">
      <alignment horizontal="right" vertical="center" wrapText="1"/>
    </xf>
    <xf numFmtId="0" fontId="38" fillId="36" borderId="119" xfId="42" applyFont="1" applyFill="1" applyBorder="1" applyAlignment="1">
      <alignment horizontal="center" vertical="center" wrapText="1" shrinkToFit="1"/>
    </xf>
    <xf numFmtId="0" fontId="0" fillId="36" borderId="40" xfId="0" applyFill="1" applyBorder="1">
      <alignment vertical="center"/>
    </xf>
    <xf numFmtId="0" fontId="39" fillId="36" borderId="52" xfId="0" applyFont="1" applyFill="1" applyBorder="1" applyAlignment="1">
      <alignment horizontal="center"/>
    </xf>
    <xf numFmtId="0" fontId="39" fillId="36" borderId="53" xfId="0" applyFont="1" applyFill="1" applyBorder="1" applyAlignment="1">
      <alignment horizontal="center"/>
    </xf>
    <xf numFmtId="0" fontId="39" fillId="36" borderId="65" xfId="0" applyFont="1" applyFill="1" applyBorder="1" applyAlignment="1">
      <alignment horizontal="center"/>
    </xf>
    <xf numFmtId="0" fontId="39" fillId="36" borderId="66" xfId="0" applyFont="1" applyFill="1" applyBorder="1" applyAlignment="1">
      <alignment horizontal="center"/>
    </xf>
    <xf numFmtId="0" fontId="35" fillId="36" borderId="15" xfId="0" applyFont="1" applyFill="1" applyBorder="1" applyAlignment="1">
      <alignment horizontal="center" vertical="center"/>
    </xf>
    <xf numFmtId="186" fontId="35" fillId="36" borderId="15" xfId="0" applyNumberFormat="1" applyFont="1" applyFill="1" applyBorder="1" applyAlignment="1">
      <alignment horizontal="right" vertical="center"/>
    </xf>
    <xf numFmtId="0" fontId="39" fillId="36" borderId="21" xfId="0" applyFont="1" applyFill="1" applyBorder="1" applyAlignment="1">
      <alignment horizontal="center" vertical="center"/>
    </xf>
    <xf numFmtId="0" fontId="39" fillId="36" borderId="45" xfId="0" applyFont="1" applyFill="1" applyBorder="1" applyAlignment="1">
      <alignment horizontal="center" vertical="center"/>
    </xf>
    <xf numFmtId="0" fontId="49" fillId="36" borderId="44" xfId="0" applyFont="1" applyFill="1" applyBorder="1" applyAlignment="1">
      <alignment horizontal="right" vertical="center"/>
    </xf>
    <xf numFmtId="0" fontId="40" fillId="0" borderId="87" xfId="0" applyFont="1" applyBorder="1" applyAlignment="1">
      <alignment vertical="center" shrinkToFit="1"/>
    </xf>
    <xf numFmtId="0" fontId="39" fillId="0" borderId="37" xfId="0" applyFont="1" applyBorder="1" applyAlignment="1">
      <alignment horizontal="right" vertical="center"/>
    </xf>
    <xf numFmtId="0" fontId="40" fillId="0" borderId="115" xfId="0" applyFont="1" applyBorder="1" applyAlignment="1">
      <alignment horizontal="center" vertical="center"/>
    </xf>
    <xf numFmtId="0" fontId="39" fillId="36" borderId="38" xfId="0" applyFont="1" applyFill="1" applyBorder="1" applyAlignment="1">
      <alignment horizontal="center" vertical="center"/>
    </xf>
    <xf numFmtId="0" fontId="0" fillId="0" borderId="0" xfId="0" applyAlignment="1">
      <alignment horizontal="center" vertical="center"/>
    </xf>
    <xf numFmtId="179" fontId="89" fillId="36" borderId="63" xfId="42" applyNumberFormat="1" applyFont="1" applyFill="1" applyBorder="1" applyAlignment="1">
      <alignment horizontal="left" vertical="center" shrinkToFit="1"/>
    </xf>
    <xf numFmtId="180" fontId="89" fillId="36" borderId="63" xfId="42" applyNumberFormat="1" applyFont="1" applyFill="1" applyBorder="1" applyAlignment="1">
      <alignment horizontal="left" vertical="center" shrinkToFit="1"/>
    </xf>
    <xf numFmtId="181" fontId="89" fillId="36" borderId="192" xfId="42" applyNumberFormat="1" applyFont="1" applyFill="1" applyBorder="1" applyAlignment="1">
      <alignment horizontal="left" vertical="center" shrinkToFit="1"/>
    </xf>
    <xf numFmtId="0" fontId="0" fillId="0" borderId="0" xfId="0" applyAlignment="1">
      <alignment horizontal="right" vertical="center"/>
    </xf>
    <xf numFmtId="0" fontId="0" fillId="31" borderId="176" xfId="42" applyFont="1" applyFill="1" applyBorder="1" applyAlignment="1">
      <alignment horizontal="center" vertical="center" wrapText="1"/>
    </xf>
    <xf numFmtId="0" fontId="0" fillId="31" borderId="117" xfId="42" applyFont="1" applyFill="1" applyBorder="1" applyAlignment="1">
      <alignment horizontal="center" vertical="center" wrapText="1"/>
    </xf>
    <xf numFmtId="0" fontId="0" fillId="29" borderId="178" xfId="42" applyFont="1" applyFill="1" applyBorder="1" applyAlignment="1">
      <alignment horizontal="center" vertical="center" wrapText="1"/>
    </xf>
    <xf numFmtId="0" fontId="0" fillId="29" borderId="177" xfId="42" applyFont="1" applyFill="1" applyBorder="1" applyAlignment="1">
      <alignment horizontal="center" vertical="center" wrapText="1"/>
    </xf>
    <xf numFmtId="0" fontId="0" fillId="28" borderId="178" xfId="42" applyFont="1" applyFill="1" applyBorder="1" applyAlignment="1">
      <alignment horizontal="center" vertical="center" wrapText="1"/>
    </xf>
    <xf numFmtId="0" fontId="0" fillId="28" borderId="176" xfId="42" applyFont="1" applyFill="1" applyBorder="1" applyAlignment="1">
      <alignment horizontal="center" vertical="center" wrapText="1"/>
    </xf>
    <xf numFmtId="0" fontId="0" fillId="33" borderId="178" xfId="42" applyFont="1" applyFill="1" applyBorder="1" applyAlignment="1">
      <alignment horizontal="center" vertical="center" wrapText="1"/>
    </xf>
    <xf numFmtId="0" fontId="0" fillId="33" borderId="176" xfId="42" applyFont="1" applyFill="1" applyBorder="1" applyAlignment="1">
      <alignment horizontal="center" vertical="center" wrapText="1"/>
    </xf>
    <xf numFmtId="0" fontId="79" fillId="0" borderId="176" xfId="0" applyFont="1" applyBorder="1" applyAlignment="1">
      <alignment vertical="center" shrinkToFit="1"/>
    </xf>
    <xf numFmtId="0" fontId="79" fillId="0" borderId="10" xfId="0" applyFont="1" applyBorder="1" applyAlignment="1">
      <alignment vertical="center" shrinkToFit="1"/>
    </xf>
    <xf numFmtId="0" fontId="0" fillId="33" borderId="177" xfId="42" applyFont="1" applyFill="1" applyBorder="1" applyAlignment="1">
      <alignment horizontal="center" vertical="center" wrapText="1"/>
    </xf>
    <xf numFmtId="3" fontId="27" fillId="36" borderId="10" xfId="42" applyNumberFormat="1" applyFont="1" applyFill="1" applyBorder="1" applyAlignment="1">
      <alignment horizontal="left" vertical="center" shrinkToFit="1"/>
    </xf>
    <xf numFmtId="3" fontId="27" fillId="36" borderId="176" xfId="42" applyNumberFormat="1" applyFont="1" applyFill="1" applyBorder="1" applyAlignment="1">
      <alignment horizontal="left" vertical="center" shrinkToFit="1"/>
    </xf>
    <xf numFmtId="3" fontId="27" fillId="0" borderId="81" xfId="42" applyNumberFormat="1" applyFont="1" applyBorder="1" applyAlignment="1">
      <alignment horizontal="left" vertical="center" shrinkToFit="1"/>
    </xf>
    <xf numFmtId="0" fontId="0" fillId="0" borderId="0" xfId="0" applyBorder="1" applyAlignment="1">
      <alignment vertical="center" shrinkToFit="1"/>
    </xf>
    <xf numFmtId="3" fontId="27" fillId="36" borderId="61" xfId="42" applyNumberFormat="1" applyFont="1" applyFill="1" applyBorder="1" applyAlignment="1">
      <alignment horizontal="left" vertical="center" shrinkToFit="1"/>
    </xf>
    <xf numFmtId="3" fontId="27" fillId="36" borderId="173" xfId="42" applyNumberFormat="1" applyFont="1" applyFill="1" applyBorder="1" applyAlignment="1">
      <alignment horizontal="left" vertical="center" shrinkToFit="1"/>
    </xf>
    <xf numFmtId="3" fontId="27" fillId="36" borderId="117" xfId="42" applyNumberFormat="1" applyFont="1" applyFill="1" applyBorder="1" applyAlignment="1">
      <alignment horizontal="left" vertical="center" shrinkToFit="1"/>
    </xf>
    <xf numFmtId="182" fontId="35" fillId="30" borderId="11" xfId="0" applyNumberFormat="1" applyFont="1" applyFill="1" applyBorder="1" applyAlignment="1">
      <alignment horizontal="center" vertical="center" shrinkToFit="1"/>
    </xf>
    <xf numFmtId="0" fontId="35" fillId="30" borderId="111" xfId="0" applyFont="1" applyFill="1" applyBorder="1" applyAlignment="1">
      <alignment horizontal="center" vertical="center"/>
    </xf>
    <xf numFmtId="0" fontId="35" fillId="30" borderId="126" xfId="0" applyFont="1" applyFill="1" applyBorder="1" applyAlignment="1">
      <alignment horizontal="center" vertical="center"/>
    </xf>
    <xf numFmtId="3" fontId="27" fillId="36" borderId="177" xfId="42" applyNumberFormat="1" applyFont="1" applyFill="1" applyBorder="1" applyAlignment="1">
      <alignment horizontal="left" vertical="center" shrinkToFit="1"/>
    </xf>
    <xf numFmtId="0" fontId="39" fillId="0" borderId="0" xfId="42" applyFont="1" applyBorder="1" applyAlignment="1">
      <alignment horizontal="center" vertical="top"/>
    </xf>
    <xf numFmtId="0" fontId="137" fillId="0" borderId="203" xfId="43" applyFont="1" applyBorder="1" applyAlignment="1">
      <alignment horizontal="center" vertical="center"/>
    </xf>
    <xf numFmtId="0" fontId="137" fillId="25" borderId="204" xfId="43" applyFont="1" applyFill="1" applyBorder="1" applyAlignment="1">
      <alignment vertical="center" wrapText="1"/>
    </xf>
    <xf numFmtId="38" fontId="139" fillId="24" borderId="205" xfId="46" applyFont="1" applyFill="1" applyBorder="1" applyAlignment="1">
      <alignment horizontal="right" vertical="center"/>
    </xf>
    <xf numFmtId="0" fontId="140" fillId="0" borderId="204" xfId="43" applyFont="1" applyBorder="1" applyAlignment="1">
      <alignment horizontal="center" vertical="center"/>
    </xf>
    <xf numFmtId="0" fontId="140" fillId="25" borderId="204" xfId="43" applyFont="1" applyFill="1" applyBorder="1" applyAlignment="1">
      <alignment horizontal="center" vertical="center"/>
    </xf>
    <xf numFmtId="38" fontId="139" fillId="24" borderId="193" xfId="46" applyFont="1" applyFill="1" applyBorder="1" applyAlignment="1">
      <alignment horizontal="right" vertical="center"/>
    </xf>
    <xf numFmtId="0" fontId="140" fillId="25" borderId="206" xfId="43" applyFont="1" applyFill="1" applyBorder="1" applyAlignment="1">
      <alignment horizontal="center" vertical="center"/>
    </xf>
    <xf numFmtId="38" fontId="139" fillId="24" borderId="192" xfId="46" applyFont="1" applyFill="1" applyBorder="1" applyAlignment="1">
      <alignment horizontal="right" vertical="center"/>
    </xf>
    <xf numFmtId="0" fontId="140" fillId="0" borderId="204" xfId="43" applyFont="1" applyBorder="1" applyAlignment="1">
      <alignment horizontal="center" vertical="center" shrinkToFit="1"/>
    </xf>
    <xf numFmtId="0" fontId="140" fillId="0" borderId="207" xfId="43" applyFont="1" applyBorder="1" applyAlignment="1">
      <alignment horizontal="center" vertical="center" shrinkToFit="1"/>
    </xf>
    <xf numFmtId="0" fontId="139" fillId="0" borderId="211" xfId="42" applyFont="1" applyBorder="1" applyAlignment="1">
      <alignment horizontal="center" vertical="center" wrapText="1"/>
    </xf>
    <xf numFmtId="0" fontId="140" fillId="0" borderId="197" xfId="43" applyFont="1" applyBorder="1">
      <alignment vertical="center"/>
    </xf>
    <xf numFmtId="0" fontId="122" fillId="30" borderId="15" xfId="0" applyFont="1" applyFill="1" applyBorder="1" applyAlignment="1" applyProtection="1">
      <alignment horizontal="right" vertical="center" shrinkToFit="1"/>
      <protection locked="0"/>
    </xf>
    <xf numFmtId="187" fontId="113" fillId="0" borderId="183" xfId="0" applyNumberFormat="1" applyFont="1" applyBorder="1" applyAlignment="1" applyProtection="1">
      <alignment horizontal="right" vertical="center" shrinkToFit="1"/>
      <protection locked="0"/>
    </xf>
    <xf numFmtId="190" fontId="113" fillId="0" borderId="182" xfId="0" applyNumberFormat="1" applyFont="1" applyBorder="1" applyAlignment="1" applyProtection="1">
      <alignment horizontal="right" vertical="center" shrinkToFit="1"/>
      <protection locked="0"/>
    </xf>
    <xf numFmtId="190" fontId="113" fillId="0" borderId="59" xfId="0" applyNumberFormat="1" applyFont="1" applyBorder="1" applyAlignment="1" applyProtection="1">
      <alignment horizontal="right" vertical="center" shrinkToFit="1"/>
      <protection locked="0"/>
    </xf>
    <xf numFmtId="0" fontId="122" fillId="30" borderId="16" xfId="0" applyFont="1" applyFill="1" applyBorder="1" applyAlignment="1" applyProtection="1">
      <alignment horizontal="right" vertical="center" shrinkToFit="1"/>
      <protection locked="0"/>
    </xf>
    <xf numFmtId="190" fontId="113" fillId="0" borderId="197" xfId="0" applyNumberFormat="1" applyFont="1" applyBorder="1" applyAlignment="1" applyProtection="1">
      <alignment horizontal="right" vertical="center" shrinkToFit="1"/>
      <protection locked="0"/>
    </xf>
    <xf numFmtId="0" fontId="113" fillId="0" borderId="60" xfId="0" applyFont="1" applyBorder="1" applyAlignment="1" applyProtection="1">
      <alignment horizontal="center" vertical="center" shrinkToFit="1"/>
      <protection locked="0"/>
    </xf>
    <xf numFmtId="0" fontId="113" fillId="0" borderId="63" xfId="0" applyFont="1" applyBorder="1" applyAlignment="1" applyProtection="1">
      <alignment horizontal="center" vertical="center" shrinkToFit="1"/>
      <protection locked="0"/>
    </xf>
    <xf numFmtId="0" fontId="113" fillId="0" borderId="196" xfId="0" applyFont="1" applyBorder="1" applyAlignment="1" applyProtection="1">
      <alignment horizontal="center" vertical="center" shrinkToFit="1"/>
      <protection locked="0"/>
    </xf>
    <xf numFmtId="0" fontId="35" fillId="0" borderId="40" xfId="0" applyFont="1" applyBorder="1" applyAlignment="1" applyProtection="1">
      <alignment vertical="center" shrinkToFit="1"/>
      <protection locked="0"/>
    </xf>
    <xf numFmtId="0" fontId="35" fillId="0" borderId="61" xfId="0" applyFont="1" applyBorder="1" applyAlignment="1" applyProtection="1">
      <alignment vertical="center" shrinkToFit="1"/>
      <protection locked="0"/>
    </xf>
    <xf numFmtId="0" fontId="35" fillId="0" borderId="87" xfId="0" applyFont="1" applyBorder="1" applyAlignment="1" applyProtection="1">
      <alignment horizontal="left" vertical="center"/>
      <protection locked="0"/>
    </xf>
    <xf numFmtId="0" fontId="35" fillId="0" borderId="115" xfId="0" applyFont="1" applyBorder="1" applyAlignment="1" applyProtection="1">
      <alignment horizontal="left" vertical="center"/>
      <protection locked="0"/>
    </xf>
    <xf numFmtId="0" fontId="35" fillId="0" borderId="115" xfId="0" applyFont="1" applyBorder="1" applyAlignment="1" applyProtection="1">
      <alignment horizontal="right" vertical="center"/>
      <protection locked="0"/>
    </xf>
    <xf numFmtId="0" fontId="35" fillId="0" borderId="14" xfId="0" applyFont="1" applyBorder="1" applyAlignment="1" applyProtection="1">
      <alignment horizontal="left" vertical="center"/>
      <protection locked="0"/>
    </xf>
    <xf numFmtId="182" fontId="113" fillId="0" borderId="31" xfId="0" applyNumberFormat="1" applyFont="1" applyBorder="1" applyAlignment="1" applyProtection="1">
      <alignment vertical="center" wrapText="1"/>
      <protection locked="0"/>
    </xf>
    <xf numFmtId="182" fontId="113" fillId="0" borderId="35" xfId="0" applyNumberFormat="1" applyFont="1" applyBorder="1" applyAlignment="1" applyProtection="1">
      <alignment vertical="center" wrapText="1"/>
      <protection locked="0"/>
    </xf>
    <xf numFmtId="0" fontId="113" fillId="0" borderId="162" xfId="0" applyFont="1" applyBorder="1" applyAlignment="1" applyProtection="1">
      <alignment horizontal="center" vertical="center"/>
      <protection locked="0"/>
    </xf>
    <xf numFmtId="0" fontId="113" fillId="0" borderId="62" xfId="0" applyFont="1" applyBorder="1" applyAlignment="1" applyProtection="1">
      <alignment horizontal="center" vertical="center"/>
      <protection locked="0"/>
    </xf>
    <xf numFmtId="182" fontId="113" fillId="0" borderId="33" xfId="0" applyNumberFormat="1" applyFont="1" applyBorder="1" applyAlignment="1" applyProtection="1">
      <alignment vertical="center" wrapText="1"/>
      <protection locked="0"/>
    </xf>
    <xf numFmtId="0" fontId="113" fillId="0" borderId="56" xfId="0" applyFont="1" applyBorder="1" applyAlignment="1" applyProtection="1">
      <alignment horizontal="center" vertical="center"/>
      <protection locked="0"/>
    </xf>
    <xf numFmtId="0" fontId="113" fillId="0" borderId="162" xfId="0" applyFont="1" applyBorder="1" applyProtection="1">
      <alignment vertical="center"/>
      <protection locked="0"/>
    </xf>
    <xf numFmtId="0" fontId="113" fillId="0" borderId="56" xfId="0" applyFont="1" applyBorder="1" applyProtection="1">
      <alignment vertical="center"/>
      <protection locked="0"/>
    </xf>
    <xf numFmtId="0" fontId="113" fillId="0" borderId="3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3" fillId="0" borderId="32" xfId="0" applyFont="1" applyBorder="1" applyAlignment="1" applyProtection="1">
      <alignment horizontal="center" vertical="center"/>
      <protection locked="0"/>
    </xf>
    <xf numFmtId="0" fontId="113" fillId="0" borderId="36" xfId="0" applyFont="1" applyBorder="1" applyAlignment="1" applyProtection="1">
      <alignment horizontal="center" vertical="center"/>
      <protection locked="0"/>
    </xf>
    <xf numFmtId="182" fontId="113" fillId="0" borderId="33" xfId="0" applyNumberFormat="1" applyFont="1" applyBorder="1" applyProtection="1">
      <alignment vertical="center"/>
      <protection locked="0"/>
    </xf>
    <xf numFmtId="0" fontId="115" fillId="0" borderId="18" xfId="0" applyFont="1" applyBorder="1" applyAlignment="1" applyProtection="1">
      <alignment horizontal="center" vertical="center" shrinkToFit="1"/>
      <protection locked="0"/>
    </xf>
    <xf numFmtId="182" fontId="113" fillId="0" borderId="35" xfId="0" applyNumberFormat="1" applyFont="1" applyBorder="1" applyProtection="1">
      <alignment vertical="center"/>
      <protection locked="0"/>
    </xf>
    <xf numFmtId="0" fontId="115" fillId="0" borderId="125" xfId="0" applyFont="1" applyBorder="1" applyAlignment="1" applyProtection="1">
      <alignment horizontal="center" vertical="center" shrinkToFit="1"/>
      <protection locked="0"/>
    </xf>
    <xf numFmtId="0" fontId="115" fillId="0" borderId="15" xfId="0" applyFont="1" applyBorder="1" applyAlignment="1" applyProtection="1">
      <alignment horizontal="center" vertical="center" shrinkToFit="1"/>
      <protection locked="0"/>
    </xf>
    <xf numFmtId="0" fontId="113" fillId="0" borderId="15" xfId="0" applyFont="1" applyBorder="1" applyAlignment="1" applyProtection="1">
      <alignment horizontal="center" vertical="center"/>
      <protection locked="0"/>
    </xf>
    <xf numFmtId="182" fontId="113" fillId="0" borderId="119" xfId="0" applyNumberFormat="1" applyFont="1" applyBorder="1" applyProtection="1">
      <alignment vertical="center"/>
      <protection locked="0"/>
    </xf>
    <xf numFmtId="0" fontId="113" fillId="0" borderId="34" xfId="0" applyFont="1" applyBorder="1" applyProtection="1">
      <alignment vertical="center"/>
      <protection locked="0"/>
    </xf>
    <xf numFmtId="182" fontId="113" fillId="0" borderId="11" xfId="0" applyNumberFormat="1" applyFont="1" applyBorder="1" applyProtection="1">
      <alignment vertical="center"/>
      <protection locked="0"/>
    </xf>
    <xf numFmtId="0" fontId="113" fillId="0" borderId="126" xfId="0" applyFont="1" applyBorder="1" applyProtection="1">
      <alignment vertical="center"/>
      <protection locked="0"/>
    </xf>
    <xf numFmtId="0" fontId="115" fillId="0" borderId="16" xfId="0" applyFont="1" applyBorder="1" applyAlignment="1" applyProtection="1">
      <alignment horizontal="center" vertical="center" shrinkToFit="1"/>
      <protection locked="0"/>
    </xf>
    <xf numFmtId="0" fontId="35" fillId="0" borderId="83" xfId="0" applyFont="1" applyBorder="1" applyProtection="1">
      <alignment vertical="center"/>
      <protection locked="0"/>
    </xf>
    <xf numFmtId="0" fontId="0" fillId="0" borderId="84" xfId="0" applyBorder="1" applyProtection="1">
      <alignment vertical="center"/>
      <protection locked="0"/>
    </xf>
    <xf numFmtId="0" fontId="35" fillId="0" borderId="81" xfId="0" applyFont="1" applyBorder="1" applyProtection="1">
      <alignment vertical="center"/>
      <protection locked="0"/>
    </xf>
    <xf numFmtId="0" fontId="0" fillId="0" borderId="0" xfId="0" applyProtection="1">
      <alignment vertical="center"/>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35" fillId="0" borderId="84" xfId="0" applyFont="1" applyBorder="1" applyAlignment="1" applyProtection="1">
      <alignment horizontal="center" vertical="center" shrinkToFit="1"/>
      <protection locked="0"/>
    </xf>
    <xf numFmtId="0" fontId="35" fillId="0" borderId="84" xfId="0" applyFont="1" applyBorder="1" applyProtection="1">
      <alignment vertical="center"/>
      <protection locked="0"/>
    </xf>
    <xf numFmtId="0" fontId="35" fillId="0" borderId="17" xfId="0" applyFont="1" applyBorder="1" applyAlignment="1" applyProtection="1">
      <alignment horizontal="center" vertical="center" shrinkToFit="1"/>
      <protection locked="0"/>
    </xf>
    <xf numFmtId="0" fontId="0" fillId="0" borderId="83" xfId="0" applyBorder="1" applyAlignment="1" applyProtection="1">
      <alignment vertical="top"/>
      <protection locked="0"/>
    </xf>
    <xf numFmtId="0" fontId="0" fillId="0" borderId="84" xfId="0" applyBorder="1" applyAlignment="1" applyProtection="1">
      <alignment vertical="top"/>
      <protection locked="0"/>
    </xf>
    <xf numFmtId="0" fontId="0" fillId="0" borderId="46" xfId="0" applyBorder="1" applyAlignment="1" applyProtection="1">
      <alignment vertical="top"/>
      <protection locked="0"/>
    </xf>
    <xf numFmtId="0" fontId="0" fillId="0" borderId="81" xfId="0" applyBorder="1" applyAlignment="1" applyProtection="1">
      <alignment vertical="top"/>
      <protection locked="0"/>
    </xf>
    <xf numFmtId="0" fontId="0" fillId="0" borderId="0" xfId="0" applyAlignment="1" applyProtection="1">
      <alignment vertical="top"/>
      <protection locked="0"/>
    </xf>
    <xf numFmtId="0" fontId="0" fillId="0" borderId="51"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82" xfId="0" applyBorder="1" applyAlignment="1" applyProtection="1">
      <alignment vertical="top"/>
      <protection locked="0"/>
    </xf>
    <xf numFmtId="184" fontId="113" fillId="0" borderId="18" xfId="0" applyNumberFormat="1" applyFont="1" applyBorder="1" applyAlignment="1" applyProtection="1">
      <alignment vertical="center" wrapText="1"/>
      <protection locked="0"/>
    </xf>
    <xf numFmtId="184" fontId="113" fillId="0" borderId="15" xfId="0" applyNumberFormat="1" applyFont="1" applyBorder="1" applyAlignment="1" applyProtection="1">
      <alignment vertical="center" wrapText="1"/>
      <protection locked="0"/>
    </xf>
    <xf numFmtId="184" fontId="113" fillId="0" borderId="16" xfId="0" applyNumberFormat="1" applyFont="1" applyBorder="1" applyAlignment="1" applyProtection="1">
      <alignment vertical="center" wrapText="1"/>
      <protection locked="0"/>
    </xf>
    <xf numFmtId="182" fontId="113" fillId="0" borderId="88" xfId="0" applyNumberFormat="1" applyFont="1" applyBorder="1" applyAlignment="1" applyProtection="1">
      <alignment vertical="center" wrapText="1"/>
      <protection locked="0"/>
    </xf>
    <xf numFmtId="184" fontId="113" fillId="0" borderId="118" xfId="0" applyNumberFormat="1" applyFont="1" applyBorder="1" applyAlignment="1" applyProtection="1">
      <alignment vertical="center" wrapText="1"/>
      <protection locked="0"/>
    </xf>
    <xf numFmtId="0" fontId="113" fillId="0" borderId="30" xfId="0" applyFont="1" applyBorder="1" applyAlignment="1" applyProtection="1">
      <alignment horizontal="center" vertical="center"/>
      <protection locked="0"/>
    </xf>
    <xf numFmtId="182" fontId="113" fillId="0" borderId="124" xfId="0" applyNumberFormat="1" applyFont="1" applyBorder="1" applyAlignment="1" applyProtection="1">
      <alignment vertical="center" wrapText="1"/>
      <protection locked="0"/>
    </xf>
    <xf numFmtId="184" fontId="113" fillId="0" borderId="125" xfId="0" applyNumberFormat="1" applyFont="1" applyBorder="1" applyAlignment="1" applyProtection="1">
      <alignment vertical="center" wrapText="1"/>
      <protection locked="0"/>
    </xf>
    <xf numFmtId="0" fontId="113" fillId="0" borderId="126" xfId="0" applyFont="1" applyBorder="1" applyAlignment="1" applyProtection="1">
      <alignment horizontal="center" vertical="center"/>
      <protection locked="0"/>
    </xf>
    <xf numFmtId="0" fontId="36" fillId="24" borderId="0" xfId="0" applyFont="1" applyFill="1" applyProtection="1">
      <alignment vertical="center"/>
      <protection locked="0"/>
    </xf>
    <xf numFmtId="0" fontId="29" fillId="24" borderId="42" xfId="0" applyFont="1" applyFill="1" applyBorder="1" applyProtection="1">
      <alignment vertical="center"/>
      <protection locked="0"/>
    </xf>
    <xf numFmtId="0" fontId="29" fillId="24" borderId="0" xfId="0" applyFont="1" applyFill="1" applyProtection="1">
      <alignment vertical="center"/>
      <protection locked="0"/>
    </xf>
    <xf numFmtId="0" fontId="29" fillId="24" borderId="51" xfId="0" applyFont="1" applyFill="1" applyBorder="1" applyProtection="1">
      <alignment vertical="center"/>
      <protection locked="0"/>
    </xf>
    <xf numFmtId="0" fontId="0" fillId="0" borderId="31"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pplyProtection="1">
      <alignment vertical="center"/>
      <protection locked="0"/>
    </xf>
    <xf numFmtId="0" fontId="0" fillId="0" borderId="15" xfId="0" applyBorder="1" applyProtection="1">
      <alignment vertical="center"/>
      <protection locked="0"/>
    </xf>
    <xf numFmtId="0" fontId="0" fillId="0" borderId="15" xfId="0" applyBorder="1" applyAlignment="1" applyProtection="1">
      <alignment horizontal="center" vertical="center"/>
      <protection locked="0"/>
    </xf>
    <xf numFmtId="0" fontId="35" fillId="0" borderId="15" xfId="0" applyFont="1" applyBorder="1" applyProtection="1">
      <alignment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33" fillId="0" borderId="83" xfId="0" applyFont="1" applyBorder="1" applyAlignment="1" applyProtection="1">
      <protection locked="0"/>
    </xf>
    <xf numFmtId="0" fontId="0" fillId="0" borderId="84" xfId="0" applyBorder="1" applyAlignment="1" applyProtection="1">
      <protection locked="0"/>
    </xf>
    <xf numFmtId="0" fontId="35" fillId="0" borderId="46" xfId="0" applyFont="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0" fillId="0" borderId="51"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82" xfId="0" applyBorder="1" applyProtection="1">
      <alignment vertical="center"/>
      <protection locked="0"/>
    </xf>
    <xf numFmtId="0" fontId="1" fillId="0" borderId="18" xfId="0" applyFont="1" applyBorder="1" applyAlignment="1" applyProtection="1">
      <alignment horizontal="center" vertical="center" wrapText="1" shrinkToFit="1"/>
      <protection locked="0"/>
    </xf>
    <xf numFmtId="0" fontId="0" fillId="0" borderId="48"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43"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116" fillId="0" borderId="15" xfId="0" applyFont="1" applyBorder="1" applyProtection="1">
      <alignment vertical="center"/>
      <protection locked="0"/>
    </xf>
    <xf numFmtId="0" fontId="83" fillId="0" borderId="0" xfId="0" applyFont="1" applyProtection="1">
      <alignment vertical="center"/>
      <protection locked="0"/>
    </xf>
    <xf numFmtId="0" fontId="83" fillId="0" borderId="53" xfId="0" applyFont="1" applyBorder="1" applyProtection="1">
      <alignment vertical="center"/>
      <protection locked="0"/>
    </xf>
    <xf numFmtId="0" fontId="84" fillId="0" borderId="0" xfId="0" applyFont="1" applyProtection="1">
      <alignment vertical="center"/>
      <protection locked="0"/>
    </xf>
    <xf numFmtId="0" fontId="84" fillId="0" borderId="136" xfId="0" applyFont="1" applyBorder="1" applyAlignment="1" applyProtection="1">
      <alignment horizontal="center" vertical="center"/>
      <protection locked="0"/>
    </xf>
    <xf numFmtId="0" fontId="84" fillId="0" borderId="107" xfId="0" applyFont="1" applyBorder="1" applyAlignment="1" applyProtection="1">
      <alignment horizontal="center" vertical="center"/>
      <protection locked="0"/>
    </xf>
    <xf numFmtId="0" fontId="84" fillId="35" borderId="145" xfId="0" applyFont="1" applyFill="1" applyBorder="1" applyAlignment="1" applyProtection="1">
      <alignment horizontal="left" vertical="center"/>
      <protection locked="0"/>
    </xf>
    <xf numFmtId="0" fontId="84" fillId="35" borderId="37" xfId="0" applyFont="1" applyFill="1" applyBorder="1" applyProtection="1">
      <alignment vertical="center"/>
      <protection locked="0"/>
    </xf>
    <xf numFmtId="0" fontId="84" fillId="35" borderId="47" xfId="0" applyFont="1" applyFill="1" applyBorder="1" applyProtection="1">
      <alignment vertical="center"/>
      <protection locked="0"/>
    </xf>
    <xf numFmtId="0" fontId="91" fillId="0" borderId="0" xfId="0" applyFont="1" applyAlignment="1" applyProtection="1">
      <alignment horizontal="right" vertical="center"/>
      <protection locked="0"/>
    </xf>
    <xf numFmtId="56" fontId="84" fillId="35" borderId="166" xfId="0" applyNumberFormat="1" applyFont="1" applyFill="1" applyBorder="1" applyProtection="1">
      <alignment vertical="center"/>
      <protection locked="0"/>
    </xf>
    <xf numFmtId="0" fontId="84" fillId="35" borderId="146" xfId="0" applyFont="1" applyFill="1" applyBorder="1" applyAlignment="1" applyProtection="1">
      <alignment horizontal="center" vertical="center"/>
      <protection locked="0"/>
    </xf>
    <xf numFmtId="0" fontId="84" fillId="0" borderId="133" xfId="0" applyFont="1" applyBorder="1" applyAlignment="1" applyProtection="1">
      <alignment horizontal="left" vertical="center"/>
      <protection locked="0"/>
    </xf>
    <xf numFmtId="0" fontId="84" fillId="0" borderId="51" xfId="0" applyFont="1" applyBorder="1" applyProtection="1">
      <alignment vertical="center"/>
      <protection locked="0"/>
    </xf>
    <xf numFmtId="0" fontId="85" fillId="0" borderId="0" xfId="0" applyFont="1" applyProtection="1">
      <alignment vertical="center"/>
      <protection locked="0"/>
    </xf>
    <xf numFmtId="56" fontId="84" fillId="0" borderId="78" xfId="0" applyNumberFormat="1" applyFont="1" applyBorder="1" applyAlignment="1" applyProtection="1">
      <alignment vertical="center" shrinkToFit="1"/>
      <protection locked="0"/>
    </xf>
    <xf numFmtId="0" fontId="84" fillId="0" borderId="89" xfId="0" applyFont="1" applyBorder="1" applyAlignment="1" applyProtection="1">
      <alignment horizontal="center" vertical="center"/>
      <protection locked="0"/>
    </xf>
    <xf numFmtId="0" fontId="85" fillId="0" borderId="78" xfId="0" applyFont="1" applyBorder="1" applyAlignment="1" applyProtection="1">
      <alignment vertical="center" shrinkToFit="1"/>
      <protection locked="0"/>
    </xf>
    <xf numFmtId="0" fontId="84" fillId="27" borderId="89" xfId="0" applyFont="1" applyFill="1" applyBorder="1" applyAlignment="1" applyProtection="1">
      <alignment horizontal="center" vertical="center"/>
      <protection locked="0"/>
    </xf>
    <xf numFmtId="0" fontId="85" fillId="0" borderId="79" xfId="0" applyFont="1" applyBorder="1" applyAlignment="1" applyProtection="1">
      <alignment vertical="center" shrinkToFit="1"/>
      <protection locked="0"/>
    </xf>
    <xf numFmtId="0" fontId="84" fillId="27" borderId="91" xfId="0" applyFont="1" applyFill="1" applyBorder="1" applyAlignment="1" applyProtection="1">
      <alignment horizontal="center" vertical="center"/>
      <protection locked="0"/>
    </xf>
    <xf numFmtId="0" fontId="84" fillId="0" borderId="134" xfId="0" applyFont="1" applyBorder="1" applyAlignment="1" applyProtection="1">
      <alignment horizontal="left" vertical="center"/>
      <protection locked="0"/>
    </xf>
    <xf numFmtId="0" fontId="84" fillId="0" borderId="17" xfId="0" applyFont="1" applyBorder="1" applyProtection="1">
      <alignment vertical="center"/>
      <protection locked="0"/>
    </xf>
    <xf numFmtId="0" fontId="84" fillId="0" borderId="82" xfId="0" applyFont="1" applyBorder="1" applyProtection="1">
      <alignment vertical="center"/>
      <protection locked="0"/>
    </xf>
    <xf numFmtId="0" fontId="35" fillId="0" borderId="20" xfId="42" applyFont="1" applyBorder="1" applyAlignment="1" applyProtection="1">
      <alignment vertical="center" shrinkToFit="1"/>
      <protection locked="0"/>
    </xf>
    <xf numFmtId="0" fontId="22" fillId="0" borderId="20" xfId="43" applyFont="1" applyBorder="1" applyAlignment="1" applyProtection="1">
      <alignment horizontal="left" vertical="center"/>
      <protection locked="0"/>
    </xf>
    <xf numFmtId="191" fontId="122" fillId="0" borderId="198" xfId="0" applyNumberFormat="1" applyFont="1" applyBorder="1" applyAlignment="1" applyProtection="1">
      <alignment horizontal="right" vertical="center" shrinkToFit="1"/>
      <protection locked="0"/>
    </xf>
    <xf numFmtId="3" fontId="1" fillId="0" borderId="119" xfId="42" applyNumberFormat="1" applyBorder="1" applyAlignment="1" applyProtection="1">
      <alignment horizontal="center" vertical="center" shrinkToFit="1"/>
      <protection locked="0"/>
    </xf>
    <xf numFmtId="3" fontId="1" fillId="0" borderId="113" xfId="42" applyNumberFormat="1" applyBorder="1" applyAlignment="1" applyProtection="1">
      <alignment horizontal="center" vertical="center" shrinkToFit="1"/>
      <protection locked="0"/>
    </xf>
    <xf numFmtId="0" fontId="58" fillId="0" borderId="25" xfId="0" applyFont="1" applyBorder="1" applyAlignment="1" applyProtection="1">
      <alignment horizontal="right" vertical="center"/>
      <protection locked="0"/>
    </xf>
    <xf numFmtId="0" fontId="57" fillId="0" borderId="173" xfId="0" applyFont="1" applyBorder="1" applyProtection="1">
      <alignment vertical="center"/>
      <protection locked="0"/>
    </xf>
    <xf numFmtId="49" fontId="57" fillId="0" borderId="173" xfId="0" applyNumberFormat="1" applyFont="1" applyBorder="1" applyAlignment="1" applyProtection="1">
      <alignment horizontal="right" vertical="center"/>
      <protection locked="0"/>
    </xf>
    <xf numFmtId="0" fontId="39" fillId="0" borderId="0" xfId="0" applyFont="1" applyAlignment="1">
      <alignment horizontal="left" vertical="center" wrapText="1"/>
    </xf>
    <xf numFmtId="0" fontId="53" fillId="0" borderId="0" xfId="0" applyFont="1" applyAlignment="1">
      <alignment horizontal="center" vertical="center"/>
    </xf>
    <xf numFmtId="0" fontId="52" fillId="0" borderId="0" xfId="0" applyFont="1" applyAlignment="1">
      <alignment horizontal="center" vertical="center"/>
    </xf>
    <xf numFmtId="0" fontId="55" fillId="0" borderId="0" xfId="0" applyFont="1" applyAlignment="1">
      <alignment horizontal="center" vertical="center"/>
    </xf>
    <xf numFmtId="0" fontId="0" fillId="0" borderId="0" xfId="0" applyAlignment="1">
      <alignment horizontal="right" vertical="center"/>
    </xf>
    <xf numFmtId="0" fontId="102" fillId="0" borderId="0" xfId="0" applyFont="1" applyAlignment="1">
      <alignment horizontal="left" vertical="center" wrapText="1"/>
    </xf>
    <xf numFmtId="0" fontId="32" fillId="0" borderId="88" xfId="0" applyFont="1" applyBorder="1" applyAlignment="1">
      <alignment horizontal="center" vertical="center"/>
    </xf>
    <xf numFmtId="0" fontId="32" fillId="0" borderId="118" xfId="0" applyFont="1" applyBorder="1" applyAlignment="1">
      <alignment horizontal="center" vertical="center"/>
    </xf>
    <xf numFmtId="0" fontId="32" fillId="0" borderId="35" xfId="0" applyFont="1" applyBorder="1" applyAlignment="1">
      <alignment horizontal="center" vertical="center"/>
    </xf>
    <xf numFmtId="0" fontId="32" fillId="0" borderId="16" xfId="0" applyFont="1" applyBorder="1" applyAlignment="1">
      <alignment horizontal="center" vertical="center"/>
    </xf>
    <xf numFmtId="0" fontId="35" fillId="28" borderId="122" xfId="0" applyFont="1" applyFill="1" applyBorder="1" applyAlignment="1">
      <alignment horizontal="center" vertical="center" shrinkToFit="1"/>
    </xf>
    <xf numFmtId="0" fontId="35" fillId="28" borderId="115" xfId="0" applyFont="1" applyFill="1" applyBorder="1" applyAlignment="1">
      <alignment horizontal="center" vertical="center" shrinkToFit="1"/>
    </xf>
    <xf numFmtId="0" fontId="35" fillId="28" borderId="123" xfId="0" applyFont="1" applyFill="1" applyBorder="1" applyAlignment="1">
      <alignment horizontal="center" vertical="center" shrinkToFit="1"/>
    </xf>
    <xf numFmtId="0" fontId="115" fillId="0" borderId="48" xfId="0" applyFont="1" applyBorder="1" applyAlignment="1" applyProtection="1">
      <alignment horizontal="center" vertical="center" shrinkToFit="1"/>
      <protection locked="0"/>
    </xf>
    <xf numFmtId="0" fontId="115" fillId="0" borderId="57" xfId="0" applyFont="1" applyBorder="1" applyAlignment="1" applyProtection="1">
      <alignment horizontal="center" vertical="center" shrinkToFit="1"/>
      <protection locked="0"/>
    </xf>
    <xf numFmtId="0" fontId="115" fillId="0" borderId="40" xfId="0" applyFont="1" applyBorder="1" applyAlignment="1" applyProtection="1">
      <alignment horizontal="center" vertical="center" shrinkToFit="1"/>
      <protection locked="0"/>
    </xf>
    <xf numFmtId="0" fontId="115" fillId="0" borderId="25" xfId="0" applyFont="1" applyBorder="1" applyAlignment="1" applyProtection="1">
      <alignment horizontal="center" vertical="center" shrinkToFit="1"/>
      <protection locked="0"/>
    </xf>
    <xf numFmtId="0" fontId="115" fillId="0" borderId="38" xfId="0" applyFont="1" applyBorder="1" applyAlignment="1" applyProtection="1">
      <alignment horizontal="center" vertical="center" shrinkToFit="1"/>
      <protection locked="0"/>
    </xf>
    <xf numFmtId="0" fontId="115" fillId="0" borderId="21" xfId="0" applyFont="1" applyBorder="1" applyAlignment="1" applyProtection="1">
      <alignment horizontal="center" vertical="center" shrinkToFit="1"/>
      <protection locked="0"/>
    </xf>
    <xf numFmtId="0" fontId="0" fillId="0" borderId="118"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center" vertical="center"/>
    </xf>
    <xf numFmtId="0" fontId="32" fillId="0" borderId="44"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56" xfId="0" applyFont="1" applyBorder="1" applyAlignment="1">
      <alignment horizontal="center" vertical="center" shrinkToFit="1"/>
    </xf>
    <xf numFmtId="0" fontId="32" fillId="0" borderId="122" xfId="0" applyFont="1" applyBorder="1" applyAlignment="1">
      <alignment horizontal="center" vertical="center" shrinkToFit="1"/>
    </xf>
    <xf numFmtId="0" fontId="32" fillId="0" borderId="115"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61" xfId="0" applyFont="1" applyBorder="1" applyAlignment="1">
      <alignment horizontal="center" vertical="center" shrinkToFit="1"/>
    </xf>
    <xf numFmtId="0" fontId="115" fillId="0" borderId="15" xfId="0" applyFont="1" applyBorder="1" applyAlignment="1" applyProtection="1">
      <alignment horizontal="center" vertical="center" shrinkToFit="1"/>
      <protection locked="0"/>
    </xf>
    <xf numFmtId="0" fontId="115" fillId="0" borderId="125" xfId="0" applyFont="1" applyBorder="1" applyAlignment="1" applyProtection="1">
      <alignment horizontal="center" vertical="center" shrinkToFit="1"/>
      <protection locked="0"/>
    </xf>
    <xf numFmtId="184" fontId="113" fillId="0" borderId="16" xfId="0" applyNumberFormat="1" applyFont="1" applyBorder="1" applyAlignment="1" applyProtection="1">
      <alignment horizontal="center" vertical="center" wrapText="1"/>
      <protection locked="0"/>
    </xf>
    <xf numFmtId="0" fontId="115" fillId="0" borderId="16" xfId="0" applyFont="1" applyBorder="1" applyAlignment="1" applyProtection="1">
      <alignment horizontal="center" vertical="center" shrinkToFit="1"/>
      <protection locked="0"/>
    </xf>
    <xf numFmtId="0" fontId="32" fillId="0" borderId="80"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119"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62"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47" xfId="0" applyFont="1" applyBorder="1" applyAlignment="1">
      <alignment horizontal="center" vertical="center" shrinkToFit="1"/>
    </xf>
    <xf numFmtId="0" fontId="126" fillId="41" borderId="16" xfId="0" applyFont="1" applyFill="1" applyBorder="1" applyAlignment="1">
      <alignment horizontal="center" vertical="center" shrinkToFit="1"/>
    </xf>
    <xf numFmtId="0" fontId="126" fillId="41" borderId="44" xfId="0" applyFont="1" applyFill="1" applyBorder="1" applyAlignment="1">
      <alignment horizontal="center" vertical="center" shrinkToFit="1"/>
    </xf>
    <xf numFmtId="0" fontId="115" fillId="0" borderId="44" xfId="0" applyFont="1" applyBorder="1" applyAlignment="1" applyProtection="1">
      <alignment horizontal="center" vertical="center" shrinkToFit="1"/>
      <protection locked="0"/>
    </xf>
    <xf numFmtId="0" fontId="35" fillId="0" borderId="83" xfId="0" applyFont="1" applyBorder="1" applyAlignment="1" applyProtection="1">
      <alignment horizontal="center" vertical="center" shrinkToFit="1"/>
      <protection locked="0"/>
    </xf>
    <xf numFmtId="0" fontId="35" fillId="0" borderId="84"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184" fontId="113" fillId="0" borderId="15" xfId="0" applyNumberFormat="1" applyFont="1" applyBorder="1" applyAlignment="1" applyProtection="1">
      <alignment horizontal="center" vertical="center" wrapText="1"/>
      <protection locked="0"/>
    </xf>
    <xf numFmtId="0" fontId="115" fillId="0" borderId="18" xfId="0" applyFont="1" applyBorder="1" applyAlignment="1" applyProtection="1">
      <alignment horizontal="center" vertical="center" shrinkToFit="1"/>
      <protection locked="0"/>
    </xf>
    <xf numFmtId="0" fontId="35" fillId="39" borderId="13" xfId="0" applyFont="1" applyFill="1" applyBorder="1" applyAlignment="1">
      <alignment horizontal="center" vertical="center" shrinkToFit="1"/>
    </xf>
    <xf numFmtId="0" fontId="113" fillId="0" borderId="43" xfId="0" applyFont="1" applyBorder="1" applyAlignment="1" applyProtection="1">
      <alignment horizontal="center" vertical="center" shrinkToFit="1"/>
      <protection locked="0"/>
    </xf>
    <xf numFmtId="0" fontId="113" fillId="0" borderId="21" xfId="0" applyFont="1" applyBorder="1" applyAlignment="1" applyProtection="1">
      <alignment horizontal="center" vertical="center" shrinkToFit="1"/>
      <protection locked="0"/>
    </xf>
    <xf numFmtId="0" fontId="113" fillId="0" borderId="25" xfId="0" applyFont="1" applyBorder="1" applyAlignment="1" applyProtection="1">
      <alignment horizontal="center" vertical="center" shrinkToFit="1"/>
      <protection locked="0"/>
    </xf>
    <xf numFmtId="0" fontId="113" fillId="0" borderId="62" xfId="0" applyFont="1" applyBorder="1" applyAlignment="1" applyProtection="1">
      <alignment horizontal="center" vertical="center" shrinkToFit="1"/>
      <protection locked="0"/>
    </xf>
    <xf numFmtId="0" fontId="35" fillId="30" borderId="25" xfId="0" applyFont="1" applyFill="1" applyBorder="1" applyAlignment="1">
      <alignment horizontal="left" vertical="center"/>
    </xf>
    <xf numFmtId="0" fontId="35" fillId="30" borderId="21" xfId="0" applyFont="1" applyFill="1" applyBorder="1" applyAlignment="1">
      <alignment horizontal="left" vertical="center"/>
    </xf>
    <xf numFmtId="184" fontId="113" fillId="0" borderId="18" xfId="0" applyNumberFormat="1" applyFont="1" applyBorder="1" applyAlignment="1" applyProtection="1">
      <alignment horizontal="center" vertical="center" wrapText="1"/>
      <protection locked="0"/>
    </xf>
    <xf numFmtId="0" fontId="36" fillId="30" borderId="25" xfId="0" applyFont="1" applyFill="1" applyBorder="1" applyAlignment="1">
      <alignment horizontal="left" vertical="center"/>
    </xf>
    <xf numFmtId="0" fontId="36" fillId="30" borderId="21" xfId="0" applyFont="1" applyFill="1" applyBorder="1" applyAlignment="1">
      <alignment horizontal="left" vertical="center"/>
    </xf>
    <xf numFmtId="0" fontId="36" fillId="30" borderId="44" xfId="0" applyFont="1" applyFill="1" applyBorder="1" applyAlignment="1">
      <alignment horizontal="left" vertical="center" wrapText="1"/>
    </xf>
    <xf numFmtId="0" fontId="36" fillId="30" borderId="45" xfId="0" applyFont="1" applyFill="1" applyBorder="1" applyAlignment="1">
      <alignment horizontal="left" vertical="center" wrapText="1"/>
    </xf>
    <xf numFmtId="0" fontId="35" fillId="37" borderId="13" xfId="0" applyFont="1" applyFill="1" applyBorder="1" applyAlignment="1">
      <alignment horizontal="center" vertical="center" shrinkToFit="1"/>
    </xf>
    <xf numFmtId="182" fontId="111" fillId="0" borderId="83" xfId="43" applyNumberFormat="1" applyFont="1" applyBorder="1" applyAlignment="1">
      <alignment horizontal="left" vertical="center" wrapText="1"/>
    </xf>
    <xf numFmtId="182" fontId="111" fillId="0" borderId="84" xfId="43" applyNumberFormat="1" applyFont="1" applyBorder="1" applyAlignment="1">
      <alignment horizontal="left" vertical="center" wrapText="1"/>
    </xf>
    <xf numFmtId="182" fontId="111" fillId="0" borderId="46" xfId="43" applyNumberFormat="1" applyFont="1" applyBorder="1" applyAlignment="1">
      <alignment horizontal="left" vertical="center" wrapText="1"/>
    </xf>
    <xf numFmtId="182" fontId="111" fillId="0" borderId="81" xfId="43" applyNumberFormat="1" applyFont="1" applyBorder="1" applyAlignment="1">
      <alignment horizontal="left" vertical="center" wrapText="1"/>
    </xf>
    <xf numFmtId="182" fontId="111" fillId="0" borderId="0" xfId="43" applyNumberFormat="1" applyFont="1" applyAlignment="1">
      <alignment horizontal="left" vertical="center" wrapText="1"/>
    </xf>
    <xf numFmtId="182" fontId="111" fillId="0" borderId="51" xfId="43" applyNumberFormat="1" applyFont="1" applyBorder="1" applyAlignment="1">
      <alignment horizontal="left" vertical="center" wrapText="1"/>
    </xf>
    <xf numFmtId="0" fontId="125" fillId="41" borderId="35" xfId="0" applyFont="1" applyFill="1" applyBorder="1" applyAlignment="1">
      <alignment horizontal="center" vertical="center"/>
    </xf>
    <xf numFmtId="0" fontId="125" fillId="41" borderId="16" xfId="0" applyFont="1" applyFill="1" applyBorder="1" applyAlignment="1">
      <alignment horizontal="center" vertical="center"/>
    </xf>
    <xf numFmtId="0" fontId="35" fillId="37" borderId="48" xfId="0" applyFont="1" applyFill="1" applyBorder="1" applyAlignment="1">
      <alignment horizontal="center" vertical="center" shrinkToFit="1"/>
    </xf>
    <xf numFmtId="0" fontId="35" fillId="37" borderId="57"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184" fontId="0" fillId="0" borderId="81" xfId="0" applyNumberFormat="1" applyBorder="1" applyAlignment="1">
      <alignment horizontal="center" vertical="center" textRotation="255"/>
    </xf>
    <xf numFmtId="184" fontId="0" fillId="0" borderId="28" xfId="0" applyNumberFormat="1" applyBorder="1" applyAlignment="1">
      <alignment horizontal="center" vertical="center" textRotation="255"/>
    </xf>
    <xf numFmtId="184" fontId="0" fillId="0" borderId="11" xfId="0" applyNumberFormat="1" applyBorder="1" applyAlignment="1">
      <alignment horizontal="center" vertical="center" textRotation="255"/>
    </xf>
    <xf numFmtId="184" fontId="0" fillId="0" borderId="112" xfId="0" applyNumberFormat="1" applyBorder="1" applyAlignment="1">
      <alignment horizontal="center" vertical="center" textRotation="255"/>
    </xf>
    <xf numFmtId="0" fontId="115" fillId="0" borderId="43" xfId="0" applyFont="1" applyBorder="1" applyAlignment="1" applyProtection="1">
      <alignment horizontal="center" vertical="center" shrinkToFit="1"/>
      <protection locked="0"/>
    </xf>
    <xf numFmtId="0" fontId="122" fillId="0" borderId="84" xfId="0" applyFont="1" applyBorder="1" applyAlignment="1">
      <alignment horizontal="left" vertical="center" shrinkToFit="1"/>
    </xf>
    <xf numFmtId="0" fontId="122" fillId="0" borderId="0" xfId="0" applyFont="1" applyAlignment="1">
      <alignment horizontal="left" vertical="top" wrapText="1"/>
    </xf>
    <xf numFmtId="0" fontId="35" fillId="39" borderId="118" xfId="0" applyFont="1" applyFill="1" applyBorder="1" applyAlignment="1">
      <alignment horizontal="center" vertical="center" shrinkToFit="1"/>
    </xf>
    <xf numFmtId="0" fontId="113" fillId="0" borderId="52" xfId="0" applyFont="1" applyBorder="1" applyAlignment="1" applyProtection="1">
      <alignment horizontal="center" vertical="center"/>
      <protection locked="0"/>
    </xf>
    <xf numFmtId="0" fontId="113" fillId="0" borderId="53" xfId="0" applyFont="1" applyBorder="1" applyAlignment="1" applyProtection="1">
      <alignment horizontal="center" vertical="center"/>
      <protection locked="0"/>
    </xf>
    <xf numFmtId="0" fontId="35" fillId="30" borderId="122" xfId="0" applyFont="1" applyFill="1" applyBorder="1" applyAlignment="1">
      <alignment horizontal="center" vertical="center" shrinkToFit="1"/>
    </xf>
    <xf numFmtId="0" fontId="35" fillId="30" borderId="115" xfId="0" applyFont="1" applyFill="1" applyBorder="1" applyAlignment="1">
      <alignment horizontal="center" vertical="center" shrinkToFit="1"/>
    </xf>
    <xf numFmtId="0" fontId="35" fillId="30" borderId="123" xfId="0" applyFont="1" applyFill="1" applyBorder="1" applyAlignment="1">
      <alignment horizontal="center" vertical="center" shrinkToFit="1"/>
    </xf>
    <xf numFmtId="0" fontId="113" fillId="0" borderId="185" xfId="0" applyFont="1" applyBorder="1" applyAlignment="1" applyProtection="1">
      <alignment horizontal="left" vertical="center" shrinkToFit="1"/>
      <protection locked="0"/>
    </xf>
    <xf numFmtId="0" fontId="113" fillId="0" borderId="184" xfId="0" applyFont="1" applyBorder="1" applyAlignment="1" applyProtection="1">
      <alignment horizontal="left" vertical="center" shrinkToFit="1"/>
      <protection locked="0"/>
    </xf>
    <xf numFmtId="0" fontId="113" fillId="0" borderId="18" xfId="0" applyFont="1" applyBorder="1" applyAlignment="1" applyProtection="1">
      <alignment horizontal="left" vertical="center" shrinkToFit="1"/>
      <protection locked="0"/>
    </xf>
    <xf numFmtId="0" fontId="113" fillId="0" borderId="32" xfId="0" applyFont="1" applyBorder="1" applyAlignment="1" applyProtection="1">
      <alignment horizontal="left" vertical="center" shrinkToFit="1"/>
      <protection locked="0"/>
    </xf>
    <xf numFmtId="0" fontId="113" fillId="0" borderId="15" xfId="0" applyFont="1" applyBorder="1" applyAlignment="1" applyProtection="1">
      <alignment horizontal="left" vertical="center" shrinkToFit="1"/>
      <protection locked="0"/>
    </xf>
    <xf numFmtId="0" fontId="113" fillId="0" borderId="34" xfId="0" applyFont="1" applyBorder="1" applyAlignment="1" applyProtection="1">
      <alignment horizontal="left" vertical="center" shrinkToFit="1"/>
      <protection locked="0"/>
    </xf>
    <xf numFmtId="0" fontId="36" fillId="30" borderId="25"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0" fontId="32" fillId="0" borderId="114"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87" xfId="0" applyFont="1" applyBorder="1" applyAlignment="1">
      <alignment horizontal="center" vertical="center" shrinkToFit="1"/>
    </xf>
    <xf numFmtId="0" fontId="32" fillId="0" borderId="123" xfId="0" applyFont="1" applyBorder="1" applyAlignment="1">
      <alignment horizontal="center" vertical="center" shrinkToFit="1"/>
    </xf>
    <xf numFmtId="184" fontId="35" fillId="39" borderId="122" xfId="0" applyNumberFormat="1" applyFont="1" applyFill="1" applyBorder="1" applyAlignment="1">
      <alignment horizontal="center" vertical="center" shrinkToFit="1"/>
    </xf>
    <xf numFmtId="184" fontId="35" fillId="39" borderId="123" xfId="0" applyNumberFormat="1" applyFont="1" applyFill="1" applyBorder="1" applyAlignment="1">
      <alignment horizontal="center" vertical="center" shrinkToFit="1"/>
    </xf>
    <xf numFmtId="184" fontId="113" fillId="0" borderId="48" xfId="0" applyNumberFormat="1" applyFont="1" applyBorder="1" applyAlignment="1" applyProtection="1">
      <alignment horizontal="center" vertical="center" wrapText="1"/>
      <protection locked="0"/>
    </xf>
    <xf numFmtId="184" fontId="113" fillId="0" borderId="40" xfId="0" applyNumberFormat="1" applyFont="1" applyBorder="1" applyAlignment="1" applyProtection="1">
      <alignment horizontal="center" vertical="center" wrapText="1"/>
      <protection locked="0"/>
    </xf>
    <xf numFmtId="184" fontId="113" fillId="0" borderId="44" xfId="0" applyNumberFormat="1" applyFont="1" applyBorder="1" applyAlignment="1" applyProtection="1">
      <alignment horizontal="center" vertical="center" wrapText="1"/>
      <protection locked="0"/>
    </xf>
    <xf numFmtId="184" fontId="113" fillId="0" borderId="45" xfId="0" applyNumberFormat="1" applyFont="1" applyBorder="1" applyAlignment="1" applyProtection="1">
      <alignment horizontal="center" vertical="center" wrapText="1"/>
      <protection locked="0"/>
    </xf>
    <xf numFmtId="0" fontId="113" fillId="0" borderId="25" xfId="0" applyFont="1" applyBorder="1" applyAlignment="1" applyProtection="1">
      <alignment horizontal="center" vertical="center"/>
      <protection locked="0"/>
    </xf>
    <xf numFmtId="0" fontId="113" fillId="0" borderId="38" xfId="0" applyFont="1" applyBorder="1" applyAlignment="1" applyProtection="1">
      <alignment horizontal="center" vertical="center"/>
      <protection locked="0"/>
    </xf>
    <xf numFmtId="0" fontId="113" fillId="0" borderId="44" xfId="0" applyFont="1" applyBorder="1" applyAlignment="1" applyProtection="1">
      <alignment horizontal="center" vertical="center"/>
      <protection locked="0"/>
    </xf>
    <xf numFmtId="0" fontId="113" fillId="0" borderId="45" xfId="0" applyFont="1" applyBorder="1" applyAlignment="1" applyProtection="1">
      <alignment horizontal="center" vertical="center"/>
      <protection locked="0"/>
    </xf>
    <xf numFmtId="0" fontId="113" fillId="0" borderId="21" xfId="0" applyFont="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113" fillId="41" borderId="73" xfId="0" applyFont="1" applyFill="1" applyBorder="1" applyAlignment="1">
      <alignment horizontal="center" vertical="center"/>
    </xf>
    <xf numFmtId="0" fontId="115" fillId="0" borderId="39" xfId="0" applyFont="1" applyBorder="1" applyAlignment="1" applyProtection="1">
      <alignment horizontal="center" vertical="center" shrinkToFit="1"/>
      <protection locked="0"/>
    </xf>
    <xf numFmtId="0" fontId="115" fillId="0" borderId="45" xfId="0" applyFont="1" applyBorder="1" applyAlignment="1" applyProtection="1">
      <alignment horizontal="center" vertical="center" shrinkToFit="1"/>
      <protection locked="0"/>
    </xf>
    <xf numFmtId="0" fontId="29" fillId="41" borderId="25" xfId="0" applyFont="1" applyFill="1" applyBorder="1" applyAlignment="1">
      <alignment horizontal="center" vertical="center" wrapText="1"/>
    </xf>
    <xf numFmtId="0" fontId="29" fillId="41" borderId="38" xfId="0" applyFont="1" applyFill="1" applyBorder="1" applyAlignment="1">
      <alignment horizontal="center" vertical="center"/>
    </xf>
    <xf numFmtId="0" fontId="32" fillId="0" borderId="113" xfId="0" applyFont="1" applyBorder="1" applyAlignment="1">
      <alignment horizontal="center" vertical="center" shrinkToFit="1"/>
    </xf>
    <xf numFmtId="0" fontId="32" fillId="0" borderId="29" xfId="0" applyFont="1" applyBorder="1" applyAlignment="1">
      <alignment horizontal="center" vertical="center" shrinkToFit="1"/>
    </xf>
    <xf numFmtId="0" fontId="108" fillId="0" borderId="115" xfId="0" applyFont="1" applyBorder="1" applyAlignment="1" applyProtection="1">
      <alignment horizontal="left" vertical="center" shrinkToFit="1"/>
      <protection locked="0"/>
    </xf>
    <xf numFmtId="0" fontId="108" fillId="0" borderId="14" xfId="0" applyFont="1" applyBorder="1" applyAlignment="1" applyProtection="1">
      <alignment horizontal="left" vertical="center" shrinkToFit="1"/>
      <protection locked="0"/>
    </xf>
    <xf numFmtId="0" fontId="40" fillId="0" borderId="87" xfId="0" applyFont="1" applyBorder="1" applyAlignment="1">
      <alignment horizontal="center" vertical="center"/>
    </xf>
    <xf numFmtId="0" fontId="40" fillId="0" borderId="115" xfId="0" applyFont="1" applyBorder="1" applyAlignment="1">
      <alignment horizontal="center" vertical="center"/>
    </xf>
    <xf numFmtId="182" fontId="108" fillId="41" borderId="115" xfId="0" applyNumberFormat="1" applyFont="1" applyFill="1" applyBorder="1" applyAlignment="1">
      <alignment horizontal="center" vertical="center" shrinkToFit="1"/>
    </xf>
    <xf numFmtId="182" fontId="108" fillId="41" borderId="14" xfId="0" applyNumberFormat="1" applyFont="1" applyFill="1" applyBorder="1" applyAlignment="1">
      <alignment horizontal="center" vertical="center" shrinkToFit="1"/>
    </xf>
    <xf numFmtId="0" fontId="113" fillId="0" borderId="118" xfId="0" applyFont="1" applyBorder="1" applyAlignment="1" applyProtection="1">
      <alignment horizontal="left" vertical="center" shrinkToFit="1"/>
      <protection locked="0"/>
    </xf>
    <xf numFmtId="0" fontId="113" fillId="0" borderId="30" xfId="0" applyFont="1" applyBorder="1" applyAlignment="1" applyProtection="1">
      <alignment horizontal="left" vertical="center" shrinkToFit="1"/>
      <protection locked="0"/>
    </xf>
    <xf numFmtId="0" fontId="113" fillId="41" borderId="15" xfId="0" applyFont="1" applyFill="1" applyBorder="1" applyAlignment="1">
      <alignment horizontal="left" vertical="center" shrinkToFit="1"/>
    </xf>
    <xf numFmtId="0" fontId="113" fillId="41" borderId="34" xfId="0" applyFont="1" applyFill="1" applyBorder="1" applyAlignment="1">
      <alignment horizontal="left" vertical="center" shrinkToFit="1"/>
    </xf>
    <xf numFmtId="0" fontId="122" fillId="0" borderId="25" xfId="0" applyFont="1" applyBorder="1" applyAlignment="1" applyProtection="1">
      <alignment horizontal="center" vertical="center" shrinkToFit="1"/>
      <protection locked="0"/>
    </xf>
    <xf numFmtId="0" fontId="122" fillId="0" borderId="21" xfId="0" applyFont="1" applyBorder="1" applyAlignment="1" applyProtection="1">
      <alignment horizontal="center" vertical="center" shrinkToFit="1"/>
      <protection locked="0"/>
    </xf>
    <xf numFmtId="0" fontId="122" fillId="0" borderId="62" xfId="0" applyFont="1" applyBorder="1" applyAlignment="1" applyProtection="1">
      <alignment horizontal="center" vertical="center" shrinkToFit="1"/>
      <protection locked="0"/>
    </xf>
    <xf numFmtId="0" fontId="113" fillId="0" borderId="62" xfId="0" applyFont="1" applyBorder="1" applyAlignment="1" applyProtection="1">
      <alignment horizontal="center" vertical="center"/>
      <protection locked="0"/>
    </xf>
    <xf numFmtId="0" fontId="35" fillId="28" borderId="55" xfId="0" applyFont="1" applyFill="1" applyBorder="1" applyAlignment="1">
      <alignment horizontal="center" vertical="center" shrinkToFit="1"/>
    </xf>
    <xf numFmtId="0" fontId="35" fillId="28" borderId="126" xfId="0" applyFont="1" applyFill="1" applyBorder="1" applyAlignment="1">
      <alignment horizontal="center" vertical="center" shrinkToFit="1"/>
    </xf>
    <xf numFmtId="0" fontId="113" fillId="0" borderId="56" xfId="0" applyFont="1" applyBorder="1" applyAlignment="1" applyProtection="1">
      <alignment horizontal="center" vertical="center"/>
      <protection locked="0"/>
    </xf>
    <xf numFmtId="0" fontId="29" fillId="37" borderId="83" xfId="0" applyFont="1" applyFill="1" applyBorder="1" applyAlignment="1">
      <alignment horizontal="left" vertical="center" wrapText="1"/>
    </xf>
    <xf numFmtId="0" fontId="29" fillId="37" borderId="46" xfId="0" applyFont="1" applyFill="1" applyBorder="1" applyAlignment="1">
      <alignment horizontal="left" vertical="center" wrapText="1"/>
    </xf>
    <xf numFmtId="0" fontId="29" fillId="37" borderId="81" xfId="0" applyFont="1" applyFill="1" applyBorder="1" applyAlignment="1">
      <alignment horizontal="left" vertical="center" wrapText="1"/>
    </xf>
    <xf numFmtId="0" fontId="29" fillId="37" borderId="51"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82" xfId="0" applyFont="1" applyFill="1" applyBorder="1" applyAlignment="1">
      <alignment horizontal="left" vertical="center" wrapText="1"/>
    </xf>
    <xf numFmtId="0" fontId="0" fillId="41" borderId="38" xfId="0" applyFill="1" applyBorder="1" applyAlignment="1">
      <alignment horizontal="center" vertical="center" shrinkToFit="1"/>
    </xf>
    <xf numFmtId="0" fontId="0" fillId="41" borderId="21" xfId="0" applyFill="1" applyBorder="1" applyAlignment="1">
      <alignment horizontal="center" vertical="center" shrinkToFit="1"/>
    </xf>
    <xf numFmtId="189" fontId="120" fillId="0" borderId="25" xfId="46" applyNumberFormat="1" applyFont="1" applyBorder="1" applyAlignment="1" applyProtection="1">
      <alignment horizontal="right" vertical="center" shrinkToFit="1"/>
      <protection locked="0"/>
    </xf>
    <xf numFmtId="189" fontId="120" fillId="0" borderId="38" xfId="46" applyNumberFormat="1" applyFont="1" applyBorder="1" applyAlignment="1" applyProtection="1">
      <alignment horizontal="right" vertical="center" shrinkToFit="1"/>
      <protection locked="0"/>
    </xf>
    <xf numFmtId="56" fontId="113" fillId="0" borderId="59" xfId="0" applyNumberFormat="1" applyFont="1" applyBorder="1" applyAlignment="1" applyProtection="1">
      <alignment horizontal="center" vertical="center" shrinkToFit="1"/>
      <protection locked="0"/>
    </xf>
    <xf numFmtId="0" fontId="113" fillId="0" borderId="38" xfId="0" applyFont="1" applyBorder="1" applyAlignment="1" applyProtection="1">
      <alignment horizontal="center" vertical="center" shrinkToFit="1"/>
      <protection locked="0"/>
    </xf>
    <xf numFmtId="0" fontId="124" fillId="41" borderId="48" xfId="0" applyFont="1" applyFill="1" applyBorder="1" applyAlignment="1">
      <alignment horizontal="center" vertical="center" shrinkToFit="1"/>
    </xf>
    <xf numFmtId="0" fontId="124" fillId="41" borderId="57" xfId="0" applyFont="1" applyFill="1" applyBorder="1" applyAlignment="1">
      <alignment horizontal="center" vertical="center" shrinkToFit="1"/>
    </xf>
    <xf numFmtId="0" fontId="124" fillId="41" borderId="40" xfId="0" applyFont="1" applyFill="1" applyBorder="1" applyAlignment="1">
      <alignment horizontal="center" vertical="center" shrinkToFit="1"/>
    </xf>
    <xf numFmtId="0" fontId="35" fillId="30" borderId="111" xfId="0" applyFont="1" applyFill="1" applyBorder="1" applyAlignment="1">
      <alignment horizontal="center" vertical="center"/>
    </xf>
    <xf numFmtId="0" fontId="35" fillId="30" borderId="17" xfId="0" applyFont="1" applyFill="1" applyBorder="1" applyAlignment="1">
      <alignment horizontal="center" vertical="center"/>
    </xf>
    <xf numFmtId="0" fontId="35" fillId="30" borderId="112" xfId="0" applyFont="1" applyFill="1" applyBorder="1" applyAlignment="1">
      <alignment horizontal="center" vertical="center"/>
    </xf>
    <xf numFmtId="0" fontId="114" fillId="0" borderId="15" xfId="45" applyFont="1" applyFill="1" applyBorder="1" applyAlignment="1" applyProtection="1">
      <alignment horizontal="left" vertical="center" shrinkToFit="1"/>
      <protection locked="0"/>
    </xf>
    <xf numFmtId="0" fontId="114" fillId="0" borderId="34" xfId="45" applyFont="1" applyFill="1" applyBorder="1" applyAlignment="1" applyProtection="1">
      <alignment horizontal="left" vertical="center" shrinkToFit="1"/>
      <protection locked="0"/>
    </xf>
    <xf numFmtId="0" fontId="35" fillId="30" borderId="122" xfId="0" applyFont="1" applyFill="1" applyBorder="1" applyAlignment="1">
      <alignment horizontal="center" vertical="center"/>
    </xf>
    <xf numFmtId="0" fontId="35" fillId="30" borderId="115" xfId="0" applyFont="1" applyFill="1" applyBorder="1" applyAlignment="1">
      <alignment horizontal="center" vertical="center"/>
    </xf>
    <xf numFmtId="0" fontId="35" fillId="30" borderId="123" xfId="0" applyFont="1" applyFill="1" applyBorder="1" applyAlignment="1">
      <alignment horizontal="center" vertical="center"/>
    </xf>
    <xf numFmtId="14" fontId="39" fillId="0" borderId="37" xfId="0" applyNumberFormat="1" applyFont="1" applyBorder="1" applyAlignment="1">
      <alignment horizontal="center" vertical="center"/>
    </xf>
    <xf numFmtId="0" fontId="39" fillId="0" borderId="37" xfId="0" applyFont="1" applyBorder="1" applyAlignment="1">
      <alignment horizontal="center" vertical="center"/>
    </xf>
    <xf numFmtId="0" fontId="39" fillId="0" borderId="39" xfId="0" applyFont="1" applyBorder="1" applyAlignment="1">
      <alignment horizontal="center" vertical="center"/>
    </xf>
    <xf numFmtId="0" fontId="113" fillId="0" borderId="25" xfId="0" applyFont="1" applyBorder="1" applyAlignment="1" applyProtection="1">
      <alignment horizontal="left" vertical="center" shrinkToFit="1"/>
      <protection locked="0"/>
    </xf>
    <xf numFmtId="0" fontId="113" fillId="0" borderId="38" xfId="0" applyFont="1" applyBorder="1" applyAlignment="1" applyProtection="1">
      <alignment horizontal="left" vertical="center" shrinkToFit="1"/>
      <protection locked="0"/>
    </xf>
    <xf numFmtId="0" fontId="113" fillId="0" borderId="62" xfId="0" applyFont="1" applyBorder="1" applyAlignment="1" applyProtection="1">
      <alignment horizontal="left" vertical="center" shrinkToFit="1"/>
      <protection locked="0"/>
    </xf>
    <xf numFmtId="0" fontId="35" fillId="28" borderId="54" xfId="0" applyFont="1" applyFill="1" applyBorder="1" applyAlignment="1">
      <alignment horizontal="center" vertical="center" shrinkToFit="1"/>
    </xf>
    <xf numFmtId="0" fontId="35" fillId="28" borderId="125" xfId="0" applyFont="1" applyFill="1" applyBorder="1" applyAlignment="1">
      <alignment horizontal="center" vertical="center" shrinkToFit="1"/>
    </xf>
    <xf numFmtId="0" fontId="35" fillId="33" borderId="85" xfId="0" applyFont="1" applyFill="1" applyBorder="1" applyAlignment="1">
      <alignment horizontal="center" vertical="center" textRotation="255"/>
    </xf>
    <xf numFmtId="0" fontId="35" fillId="33" borderId="174" xfId="0" applyFont="1" applyFill="1" applyBorder="1" applyAlignment="1">
      <alignment horizontal="center" vertical="center" textRotation="255"/>
    </xf>
    <xf numFmtId="0" fontId="35" fillId="33" borderId="124" xfId="0" applyFont="1" applyFill="1" applyBorder="1" applyAlignment="1">
      <alignment horizontal="center" vertical="center" textRotation="255"/>
    </xf>
    <xf numFmtId="0" fontId="36" fillId="33" borderId="25"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4" xfId="0" applyFont="1" applyFill="1" applyBorder="1" applyAlignment="1">
      <alignment horizontal="left" vertical="center"/>
    </xf>
    <xf numFmtId="0" fontId="36" fillId="33" borderId="45" xfId="0" applyFont="1" applyFill="1" applyBorder="1" applyAlignment="1">
      <alignment horizontal="left" vertical="center"/>
    </xf>
    <xf numFmtId="0" fontId="36" fillId="37" borderId="25" xfId="0" applyFont="1" applyFill="1" applyBorder="1" applyAlignment="1">
      <alignment horizontal="left" vertical="center"/>
    </xf>
    <xf numFmtId="0" fontId="36" fillId="37" borderId="21" xfId="0" applyFont="1" applyFill="1" applyBorder="1" applyAlignment="1">
      <alignment horizontal="left" vertical="center"/>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113" fillId="0" borderId="25" xfId="0" applyFont="1" applyBorder="1" applyAlignment="1">
      <alignment horizontal="center" vertical="center"/>
    </xf>
    <xf numFmtId="0" fontId="113" fillId="0" borderId="21" xfId="0" applyFont="1" applyBorder="1" applyAlignment="1">
      <alignment horizontal="center" vertical="center"/>
    </xf>
    <xf numFmtId="0" fontId="36" fillId="33" borderId="48" xfId="0" applyFont="1" applyFill="1" applyBorder="1" applyAlignment="1">
      <alignment horizontal="left" vertical="center"/>
    </xf>
    <xf numFmtId="0" fontId="36" fillId="33" borderId="40" xfId="0" applyFont="1" applyFill="1" applyBorder="1" applyAlignment="1">
      <alignment horizontal="left" vertical="center"/>
    </xf>
    <xf numFmtId="0" fontId="35" fillId="30" borderId="85" xfId="0" applyFont="1" applyFill="1" applyBorder="1" applyAlignment="1">
      <alignment horizontal="center" vertical="center" textRotation="255"/>
    </xf>
    <xf numFmtId="0" fontId="35" fillId="30" borderId="174" xfId="0" applyFont="1" applyFill="1" applyBorder="1" applyAlignment="1">
      <alignment horizontal="center" vertical="center" textRotation="255"/>
    </xf>
    <xf numFmtId="182" fontId="127" fillId="0" borderId="83" xfId="0" applyNumberFormat="1" applyFont="1" applyBorder="1" applyAlignment="1">
      <alignment horizontal="left" vertical="center" wrapText="1"/>
    </xf>
    <xf numFmtId="182" fontId="127" fillId="0" borderId="84" xfId="0" applyNumberFormat="1" applyFont="1" applyBorder="1" applyAlignment="1">
      <alignment horizontal="left" vertical="center"/>
    </xf>
    <xf numFmtId="182" fontId="127" fillId="0" borderId="46" xfId="0" applyNumberFormat="1" applyFont="1" applyBorder="1" applyAlignment="1">
      <alignment horizontal="left" vertical="center"/>
    </xf>
    <xf numFmtId="182" fontId="127" fillId="0" borderId="81" xfId="0" applyNumberFormat="1" applyFont="1" applyBorder="1" applyAlignment="1">
      <alignment horizontal="left" vertical="center"/>
    </xf>
    <xf numFmtId="182" fontId="127" fillId="0" borderId="0" xfId="0" applyNumberFormat="1" applyFont="1" applyAlignment="1">
      <alignment horizontal="left" vertical="center"/>
    </xf>
    <xf numFmtId="182" fontId="127" fillId="0" borderId="51" xfId="0" applyNumberFormat="1" applyFont="1" applyBorder="1" applyAlignment="1">
      <alignment horizontal="left" vertical="center"/>
    </xf>
    <xf numFmtId="182" fontId="127" fillId="0" borderId="11" xfId="0" applyNumberFormat="1" applyFont="1" applyBorder="1" applyAlignment="1">
      <alignment horizontal="left" vertical="center"/>
    </xf>
    <xf numFmtId="182" fontId="127" fillId="0" borderId="17" xfId="0" applyNumberFormat="1" applyFont="1" applyBorder="1" applyAlignment="1">
      <alignment horizontal="left" vertical="center"/>
    </xf>
    <xf numFmtId="182" fontId="127" fillId="0" borderId="82" xfId="0" applyNumberFormat="1" applyFont="1" applyBorder="1" applyAlignment="1">
      <alignment horizontal="left" vertical="center"/>
    </xf>
    <xf numFmtId="0" fontId="36" fillId="40" borderId="87" xfId="0" applyFont="1" applyFill="1" applyBorder="1" applyAlignment="1">
      <alignment horizontal="center" vertical="center" shrinkToFit="1"/>
    </xf>
    <xf numFmtId="0" fontId="36" fillId="40" borderId="115"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5" fillId="30" borderId="48" xfId="0" applyFont="1" applyFill="1" applyBorder="1" applyAlignment="1">
      <alignment horizontal="left" vertical="center"/>
    </xf>
    <xf numFmtId="0" fontId="35" fillId="30" borderId="40" xfId="0" applyFont="1" applyFill="1" applyBorder="1" applyAlignment="1">
      <alignment horizontal="left" vertical="center"/>
    </xf>
    <xf numFmtId="184" fontId="35" fillId="39" borderId="118" xfId="0" applyNumberFormat="1" applyFont="1" applyFill="1" applyBorder="1" applyAlignment="1">
      <alignment horizontal="center" vertical="center" shrinkToFit="1"/>
    </xf>
    <xf numFmtId="184" fontId="113" fillId="0" borderId="25" xfId="0" applyNumberFormat="1" applyFont="1" applyBorder="1" applyAlignment="1" applyProtection="1">
      <alignment horizontal="center" vertical="center" wrapText="1"/>
      <protection locked="0"/>
    </xf>
    <xf numFmtId="184" fontId="113" fillId="0" borderId="21" xfId="0" applyNumberFormat="1" applyFont="1" applyBorder="1" applyAlignment="1" applyProtection="1">
      <alignment horizontal="center" vertical="center" wrapText="1"/>
      <protection locked="0"/>
    </xf>
    <xf numFmtId="0" fontId="35" fillId="37" borderId="85" xfId="0" applyFont="1" applyFill="1" applyBorder="1" applyAlignment="1">
      <alignment horizontal="center" vertical="center" textRotation="255"/>
    </xf>
    <xf numFmtId="0" fontId="35" fillId="37" borderId="174" xfId="0" applyFont="1" applyFill="1" applyBorder="1" applyAlignment="1">
      <alignment horizontal="center" vertical="center" textRotation="255"/>
    </xf>
    <xf numFmtId="0" fontId="35" fillId="37" borderId="124" xfId="0" applyFont="1" applyFill="1" applyBorder="1" applyAlignment="1">
      <alignment horizontal="center" vertical="center" textRotation="255"/>
    </xf>
    <xf numFmtId="0" fontId="35" fillId="39" borderId="122" xfId="0" applyFont="1" applyFill="1" applyBorder="1" applyAlignment="1">
      <alignment horizontal="center" vertical="center" shrinkToFit="1"/>
    </xf>
    <xf numFmtId="0" fontId="35" fillId="39" borderId="123" xfId="0" applyFont="1" applyFill="1" applyBorder="1" applyAlignment="1">
      <alignment horizontal="center" vertical="center" shrinkToFit="1"/>
    </xf>
    <xf numFmtId="0" fontId="35" fillId="34" borderId="87" xfId="0" applyFont="1" applyFill="1" applyBorder="1" applyAlignment="1">
      <alignment horizontal="center" vertical="center" shrinkToFit="1"/>
    </xf>
    <xf numFmtId="0" fontId="35" fillId="34" borderId="115" xfId="0" applyFont="1" applyFill="1" applyBorder="1" applyAlignment="1">
      <alignment horizontal="center" vertical="center" shrinkToFit="1"/>
    </xf>
    <xf numFmtId="0" fontId="35" fillId="34" borderId="14" xfId="0" applyFont="1" applyFill="1" applyBorder="1" applyAlignment="1">
      <alignment horizontal="center" vertical="center" shrinkToFit="1"/>
    </xf>
    <xf numFmtId="0" fontId="35" fillId="28" borderId="87"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6" fillId="37" borderId="44" xfId="0" applyFont="1" applyFill="1" applyBorder="1" applyAlignment="1">
      <alignment horizontal="left" vertical="center"/>
    </xf>
    <xf numFmtId="0" fontId="36" fillId="37" borderId="45" xfId="0" applyFont="1" applyFill="1" applyBorder="1" applyAlignment="1">
      <alignment horizontal="left" vertical="center"/>
    </xf>
    <xf numFmtId="0" fontId="36" fillId="30" borderId="50" xfId="0" applyFont="1" applyFill="1" applyBorder="1" applyAlignment="1">
      <alignment horizontal="left" vertical="center" wrapText="1"/>
    </xf>
    <xf numFmtId="0" fontId="36" fillId="30" borderId="29" xfId="0" applyFont="1" applyFill="1" applyBorder="1" applyAlignment="1">
      <alignment horizontal="left" vertical="center" wrapText="1"/>
    </xf>
    <xf numFmtId="0" fontId="36" fillId="30" borderId="43" xfId="0" applyFont="1" applyFill="1" applyBorder="1" applyAlignment="1">
      <alignment horizontal="left" vertical="center" wrapText="1"/>
    </xf>
    <xf numFmtId="0" fontId="36" fillId="30" borderId="19" xfId="0" applyFont="1" applyFill="1" applyBorder="1" applyAlignment="1">
      <alignment horizontal="left" vertical="center" wrapText="1"/>
    </xf>
    <xf numFmtId="182" fontId="35" fillId="28" borderId="85" xfId="0" applyNumberFormat="1" applyFont="1" applyFill="1" applyBorder="1" applyAlignment="1">
      <alignment horizontal="center" vertical="center" shrinkToFit="1"/>
    </xf>
    <xf numFmtId="182" fontId="35" fillId="28" borderId="124" xfId="0" applyNumberFormat="1" applyFont="1" applyFill="1" applyBorder="1" applyAlignment="1">
      <alignment horizontal="center" vertical="center" shrinkToFit="1"/>
    </xf>
    <xf numFmtId="184" fontId="35" fillId="28" borderId="54" xfId="0" applyNumberFormat="1" applyFont="1" applyFill="1" applyBorder="1" applyAlignment="1">
      <alignment horizontal="center" vertical="center" shrinkToFit="1"/>
    </xf>
    <xf numFmtId="184" fontId="35" fillId="28" borderId="125" xfId="0" applyNumberFormat="1" applyFont="1" applyFill="1" applyBorder="1" applyAlignment="1">
      <alignment horizontal="center" vertical="center" shrinkToFit="1"/>
    </xf>
    <xf numFmtId="0" fontId="35" fillId="28" borderId="120" xfId="0" applyFont="1" applyFill="1" applyBorder="1" applyAlignment="1">
      <alignment horizontal="center" vertical="center" wrapText="1" shrinkToFit="1"/>
    </xf>
    <xf numFmtId="0" fontId="35" fillId="28" borderId="84" xfId="0" applyFont="1" applyFill="1" applyBorder="1" applyAlignment="1">
      <alignment horizontal="center" vertical="center" wrapText="1" shrinkToFit="1"/>
    </xf>
    <xf numFmtId="0" fontId="35" fillId="28" borderId="121" xfId="0" applyFont="1" applyFill="1" applyBorder="1" applyAlignment="1">
      <alignment horizontal="center" vertical="center" wrapText="1" shrinkToFit="1"/>
    </xf>
    <xf numFmtId="0" fontId="35" fillId="28" borderId="111"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112" xfId="0" applyFont="1" applyFill="1" applyBorder="1" applyAlignment="1">
      <alignment horizontal="center" vertical="center" wrapText="1" shrinkToFit="1"/>
    </xf>
    <xf numFmtId="0" fontId="126" fillId="41" borderId="48" xfId="0" applyFont="1" applyFill="1" applyBorder="1" applyAlignment="1">
      <alignment horizontal="center" vertical="center" shrinkToFit="1"/>
    </xf>
    <xf numFmtId="0" fontId="126" fillId="41" borderId="57" xfId="0" applyFont="1" applyFill="1" applyBorder="1" applyAlignment="1">
      <alignment horizontal="center" vertical="center" shrinkToFit="1"/>
    </xf>
    <xf numFmtId="0" fontId="126" fillId="41" borderId="40" xfId="0" applyFont="1" applyFill="1" applyBorder="1" applyAlignment="1">
      <alignment horizontal="center" vertical="center" shrinkToFit="1"/>
    </xf>
    <xf numFmtId="0" fontId="126" fillId="41" borderId="15" xfId="0" applyFont="1" applyFill="1" applyBorder="1" applyAlignment="1">
      <alignment horizontal="center" vertical="center" shrinkToFit="1"/>
    </xf>
    <xf numFmtId="0" fontId="126" fillId="41" borderId="25" xfId="0" applyFont="1" applyFill="1" applyBorder="1" applyAlignment="1">
      <alignment horizontal="center" vertical="center" shrinkToFit="1"/>
    </xf>
    <xf numFmtId="0" fontId="115" fillId="0" borderId="111" xfId="0" applyFont="1" applyBorder="1" applyAlignment="1" applyProtection="1">
      <alignment horizontal="center" vertical="center" shrinkToFit="1"/>
      <protection locked="0"/>
    </xf>
    <xf numFmtId="0" fontId="115" fillId="0" borderId="17" xfId="0" applyFont="1" applyBorder="1" applyAlignment="1" applyProtection="1">
      <alignment horizontal="center" vertical="center" shrinkToFit="1"/>
      <protection locked="0"/>
    </xf>
    <xf numFmtId="0" fontId="115" fillId="0" borderId="112" xfId="0" applyFont="1" applyBorder="1" applyAlignment="1" applyProtection="1">
      <alignment horizontal="center" vertical="center" shrinkToFit="1"/>
      <protection locked="0"/>
    </xf>
    <xf numFmtId="0" fontId="36" fillId="0" borderId="87" xfId="0" applyFont="1" applyBorder="1" applyAlignment="1" applyProtection="1">
      <alignment horizontal="center" vertical="center" shrinkToFit="1"/>
      <protection locked="0"/>
    </xf>
    <xf numFmtId="0" fontId="36" fillId="0" borderId="115"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5" fillId="38" borderId="122" xfId="0" applyFont="1" applyFill="1" applyBorder="1" applyAlignment="1">
      <alignment horizontal="center" vertical="center" shrinkToFit="1"/>
    </xf>
    <xf numFmtId="0" fontId="35" fillId="38" borderId="115" xfId="0" applyFont="1" applyFill="1" applyBorder="1" applyAlignment="1">
      <alignment horizontal="center" vertical="center" shrinkToFit="1"/>
    </xf>
    <xf numFmtId="0" fontId="35" fillId="38" borderId="123" xfId="0" applyFont="1" applyFill="1" applyBorder="1" applyAlignment="1">
      <alignment horizontal="center" vertical="center" shrinkToFit="1"/>
    </xf>
    <xf numFmtId="0" fontId="116" fillId="0" borderId="39" xfId="0" applyFont="1" applyBorder="1" applyAlignment="1" applyProtection="1">
      <alignment horizontal="center" vertical="center"/>
      <protection locked="0"/>
    </xf>
    <xf numFmtId="0" fontId="112" fillId="0" borderId="84" xfId="0" applyFont="1" applyBorder="1" applyAlignment="1" applyProtection="1">
      <alignment horizontal="center" vertical="center" shrinkToFit="1"/>
      <protection locked="0"/>
    </xf>
    <xf numFmtId="0" fontId="112" fillId="0" borderId="46" xfId="0" applyFont="1" applyBorder="1" applyAlignment="1" applyProtection="1">
      <alignment horizontal="center" vertical="center" shrinkToFit="1"/>
      <protection locked="0"/>
    </xf>
    <xf numFmtId="0" fontId="112" fillId="0" borderId="51" xfId="0" applyFont="1" applyBorder="1" applyAlignment="1" applyProtection="1">
      <alignment horizontal="center" vertical="center" shrinkToFit="1"/>
      <protection locked="0"/>
    </xf>
    <xf numFmtId="0" fontId="112" fillId="0" borderId="17" xfId="0" applyFont="1" applyBorder="1" applyAlignment="1" applyProtection="1">
      <alignment horizontal="center" vertical="center" shrinkToFit="1"/>
      <protection locked="0"/>
    </xf>
    <xf numFmtId="0" fontId="112" fillId="0" borderId="82" xfId="0" applyFont="1" applyBorder="1" applyAlignment="1" applyProtection="1">
      <alignment horizontal="center" vertical="center" shrinkToFit="1"/>
      <protection locked="0"/>
    </xf>
    <xf numFmtId="0" fontId="92" fillId="0" borderId="83" xfId="0" applyFont="1" applyBorder="1" applyAlignment="1">
      <alignment horizontal="left" vertical="center" wrapText="1"/>
    </xf>
    <xf numFmtId="0" fontId="92" fillId="0" borderId="84" xfId="0" applyFont="1" applyBorder="1" applyAlignment="1">
      <alignment horizontal="left" vertical="center" wrapText="1"/>
    </xf>
    <xf numFmtId="0" fontId="92" fillId="0" borderId="46" xfId="0" applyFont="1" applyBorder="1" applyAlignment="1">
      <alignment horizontal="left" vertical="center" wrapText="1"/>
    </xf>
    <xf numFmtId="0" fontId="92" fillId="0" borderId="81" xfId="0" applyFont="1" applyBorder="1" applyAlignment="1">
      <alignment horizontal="left" vertical="center" wrapText="1"/>
    </xf>
    <xf numFmtId="0" fontId="92" fillId="0" borderId="0" xfId="0" applyFont="1" applyAlignment="1">
      <alignment horizontal="left" vertical="center" wrapText="1"/>
    </xf>
    <xf numFmtId="0" fontId="92" fillId="0" borderId="51" xfId="0" applyFont="1" applyBorder="1" applyAlignment="1">
      <alignment horizontal="left" vertical="center" wrapText="1"/>
    </xf>
    <xf numFmtId="0" fontId="92" fillId="0" borderId="11" xfId="0" applyFont="1" applyBorder="1" applyAlignment="1">
      <alignment horizontal="left" vertical="center" wrapText="1"/>
    </xf>
    <xf numFmtId="0" fontId="92" fillId="0" borderId="17" xfId="0" applyFont="1" applyBorder="1" applyAlignment="1">
      <alignment horizontal="left" vertical="center" wrapText="1"/>
    </xf>
    <xf numFmtId="0" fontId="92" fillId="0" borderId="82" xfId="0" applyFont="1" applyBorder="1" applyAlignment="1">
      <alignment horizontal="left" vertical="center" wrapText="1"/>
    </xf>
    <xf numFmtId="0" fontId="117" fillId="0" borderId="84" xfId="0" applyFont="1" applyBorder="1" applyAlignment="1" applyProtection="1">
      <alignment horizontal="center" vertical="center" wrapText="1" shrinkToFit="1"/>
      <protection locked="0"/>
    </xf>
    <xf numFmtId="0" fontId="117" fillId="0" borderId="46" xfId="0" applyFont="1" applyBorder="1" applyAlignment="1" applyProtection="1">
      <alignment horizontal="center" vertical="center" wrapText="1" shrinkToFit="1"/>
      <protection locked="0"/>
    </xf>
    <xf numFmtId="0" fontId="117" fillId="0" borderId="17" xfId="0" applyFont="1" applyBorder="1" applyAlignment="1" applyProtection="1">
      <alignment horizontal="center" vertical="center" wrapText="1" shrinkToFit="1"/>
      <protection locked="0"/>
    </xf>
    <xf numFmtId="0" fontId="117" fillId="0" borderId="82" xfId="0" applyFont="1" applyBorder="1" applyAlignment="1" applyProtection="1">
      <alignment horizontal="center" vertical="center" wrapText="1" shrinkToFit="1"/>
      <protection locked="0"/>
    </xf>
    <xf numFmtId="182" fontId="122" fillId="0" borderId="17" xfId="0" applyNumberFormat="1" applyFont="1" applyBorder="1" applyAlignment="1">
      <alignment horizontal="left" vertical="center" wrapText="1"/>
    </xf>
    <xf numFmtId="0" fontId="108" fillId="41" borderId="20" xfId="0" applyFont="1" applyFill="1" applyBorder="1" applyAlignment="1">
      <alignment horizontal="left" vertical="center" shrinkToFit="1"/>
    </xf>
    <xf numFmtId="0" fontId="40" fillId="0" borderId="20" xfId="0" applyFont="1" applyBorder="1" applyAlignment="1">
      <alignment horizontal="center" vertical="center"/>
    </xf>
    <xf numFmtId="182" fontId="108" fillId="41" borderId="20" xfId="0" applyNumberFormat="1" applyFont="1" applyFill="1" applyBorder="1" applyAlignment="1">
      <alignment horizontal="center" vertical="center" shrinkToFit="1"/>
    </xf>
    <xf numFmtId="0" fontId="113" fillId="0" borderId="48" xfId="0" applyFont="1" applyBorder="1" applyAlignment="1" applyProtection="1">
      <alignment horizontal="center" vertical="center"/>
      <protection locked="0"/>
    </xf>
    <xf numFmtId="0" fontId="113" fillId="0" borderId="61" xfId="0" applyFont="1" applyBorder="1" applyAlignment="1" applyProtection="1">
      <alignment horizontal="center" vertical="center"/>
      <protection locked="0"/>
    </xf>
    <xf numFmtId="0" fontId="35" fillId="0" borderId="115"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184" fontId="113" fillId="0" borderId="43" xfId="0" applyNumberFormat="1" applyFont="1" applyBorder="1" applyAlignment="1" applyProtection="1">
      <alignment horizontal="center" vertical="center" wrapText="1"/>
      <protection locked="0"/>
    </xf>
    <xf numFmtId="184" fontId="113" fillId="0" borderId="19" xfId="0" applyNumberFormat="1" applyFont="1" applyBorder="1" applyAlignment="1" applyProtection="1">
      <alignment horizontal="center" vertical="center" wrapText="1"/>
      <protection locked="0"/>
    </xf>
    <xf numFmtId="0" fontId="35" fillId="39" borderId="127" xfId="0" applyFont="1" applyFill="1" applyBorder="1" applyAlignment="1">
      <alignment horizontal="center" vertical="center" shrinkToFit="1"/>
    </xf>
    <xf numFmtId="0" fontId="35" fillId="39" borderId="115" xfId="0" applyFont="1" applyFill="1" applyBorder="1" applyAlignment="1">
      <alignment horizontal="center" vertical="center" shrinkToFit="1"/>
    </xf>
    <xf numFmtId="56" fontId="6" fillId="36" borderId="38" xfId="0" applyNumberFormat="1" applyFont="1" applyFill="1" applyBorder="1" applyAlignment="1">
      <alignment horizontal="center" vertical="center" wrapText="1"/>
    </xf>
    <xf numFmtId="185" fontId="6" fillId="36" borderId="129" xfId="0" applyNumberFormat="1" applyFont="1" applyFill="1" applyBorder="1" applyAlignment="1">
      <alignment horizontal="center" vertical="center" wrapText="1"/>
    </xf>
    <xf numFmtId="0" fontId="5" fillId="36" borderId="28"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41" fillId="36" borderId="19" xfId="0" applyFont="1" applyFill="1" applyBorder="1" applyAlignment="1">
      <alignment horizontal="center" vertical="center" wrapText="1"/>
    </xf>
    <xf numFmtId="0" fontId="63" fillId="36" borderId="96" xfId="0" applyFont="1" applyFill="1" applyBorder="1" applyAlignment="1">
      <alignment horizontal="center" vertical="center" wrapText="1"/>
    </xf>
    <xf numFmtId="0" fontId="63" fillId="36" borderId="97" xfId="0" applyFont="1" applyFill="1" applyBorder="1" applyAlignment="1">
      <alignment horizontal="center" vertical="center" wrapText="1"/>
    </xf>
    <xf numFmtId="0" fontId="63" fillId="36" borderId="64" xfId="0" applyFont="1" applyFill="1" applyBorder="1" applyAlignment="1">
      <alignment horizontal="center" vertical="center" wrapText="1"/>
    </xf>
    <xf numFmtId="0" fontId="63" fillId="36" borderId="70" xfId="0" applyFont="1" applyFill="1" applyBorder="1" applyAlignment="1">
      <alignment horizontal="center" vertical="center" wrapText="1"/>
    </xf>
    <xf numFmtId="0" fontId="63" fillId="36" borderId="18" xfId="0" applyFont="1" applyFill="1" applyBorder="1" applyAlignment="1">
      <alignment horizontal="center" vertical="center" wrapText="1"/>
    </xf>
    <xf numFmtId="0" fontId="60" fillId="36" borderId="37" xfId="0" applyFont="1" applyFill="1" applyBorder="1" applyAlignment="1">
      <alignment horizontal="left" vertical="center" indent="1" shrinkToFit="1"/>
    </xf>
    <xf numFmtId="0" fontId="60" fillId="36" borderId="67" xfId="0" applyFont="1" applyFill="1" applyBorder="1" applyAlignment="1">
      <alignment horizontal="left" vertical="center" indent="1" shrinkToFit="1"/>
    </xf>
    <xf numFmtId="0" fontId="60" fillId="36" borderId="20" xfId="0" applyFont="1" applyFill="1" applyBorder="1" applyAlignment="1">
      <alignment horizontal="left" vertical="center" indent="1" shrinkToFit="1"/>
    </xf>
    <xf numFmtId="0" fontId="60" fillId="36" borderId="95" xfId="0" applyFont="1" applyFill="1" applyBorder="1" applyAlignment="1">
      <alignment horizontal="left" vertical="center" indent="1" shrinkToFi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42" fillId="36" borderId="28" xfId="0" applyFont="1" applyFill="1" applyBorder="1" applyAlignment="1">
      <alignment horizontal="center" vertical="center" wrapText="1" shrinkToFit="1"/>
    </xf>
    <xf numFmtId="0" fontId="42" fillId="36" borderId="28" xfId="0" applyFont="1" applyFill="1" applyBorder="1" applyAlignment="1">
      <alignment horizontal="center" vertical="center" shrinkToFit="1"/>
    </xf>
    <xf numFmtId="0" fontId="42" fillId="36" borderId="19" xfId="0" applyFont="1" applyFill="1" applyBorder="1" applyAlignment="1">
      <alignment horizontal="center" vertical="center" shrinkToFit="1"/>
    </xf>
    <xf numFmtId="0" fontId="63" fillId="36" borderId="29" xfId="0" applyFont="1" applyFill="1" applyBorder="1" applyAlignment="1">
      <alignment horizontal="center" vertical="center" wrapText="1"/>
    </xf>
    <xf numFmtId="0" fontId="63" fillId="36" borderId="28" xfId="0" applyFont="1" applyFill="1" applyBorder="1" applyAlignment="1">
      <alignment horizontal="center" vertical="center" wrapText="1"/>
    </xf>
    <xf numFmtId="0" fontId="63" fillId="36" borderId="19" xfId="0" applyFont="1" applyFill="1" applyBorder="1" applyAlignment="1">
      <alignment horizontal="center" vertical="center" wrapText="1"/>
    </xf>
    <xf numFmtId="0" fontId="63" fillId="36" borderId="0" xfId="0" applyFont="1" applyFill="1" applyAlignment="1">
      <alignment horizontal="center" vertical="center" wrapText="1"/>
    </xf>
    <xf numFmtId="0" fontId="63" fillId="36" borderId="20" xfId="0" applyFont="1" applyFill="1" applyBorder="1" applyAlignment="1">
      <alignment horizontal="center" vertical="center" wrapText="1"/>
    </xf>
    <xf numFmtId="0" fontId="5" fillId="0" borderId="64" xfId="0" applyFont="1" applyBorder="1" applyAlignment="1">
      <alignment horizontal="center" vertical="center" wrapText="1"/>
    </xf>
    <xf numFmtId="0" fontId="5" fillId="0" borderId="18" xfId="0" applyFont="1" applyBorder="1" applyAlignment="1">
      <alignment horizontal="center" vertical="center" wrapText="1"/>
    </xf>
    <xf numFmtId="0" fontId="5" fillId="36" borderId="25" xfId="0" applyFont="1" applyFill="1" applyBorder="1" applyAlignment="1">
      <alignment horizontal="center" vertical="center" wrapText="1"/>
    </xf>
    <xf numFmtId="0" fontId="5" fillId="36" borderId="38" xfId="0" applyFont="1" applyFill="1" applyBorder="1" applyAlignment="1">
      <alignment horizontal="center" vertical="center" wrapText="1"/>
    </xf>
    <xf numFmtId="0" fontId="5" fillId="36" borderId="69" xfId="0" applyFont="1" applyFill="1" applyBorder="1" applyAlignment="1">
      <alignment horizontal="center" vertical="center" wrapText="1"/>
    </xf>
    <xf numFmtId="185" fontId="42" fillId="36" borderId="64" xfId="0" applyNumberFormat="1" applyFont="1" applyFill="1" applyBorder="1" applyAlignment="1">
      <alignment horizontal="center" vertical="center" wrapText="1" shrinkToFit="1"/>
    </xf>
    <xf numFmtId="185" fontId="42" fillId="36" borderId="70" xfId="0" applyNumberFormat="1" applyFont="1" applyFill="1" applyBorder="1" applyAlignment="1">
      <alignment horizontal="center" vertical="center" wrapText="1" shrinkToFit="1"/>
    </xf>
    <xf numFmtId="185" fontId="42" fillId="36" borderId="18" xfId="0" applyNumberFormat="1" applyFont="1" applyFill="1" applyBorder="1" applyAlignment="1">
      <alignment horizontal="center" vertical="center" wrapText="1" shrinkToFit="1"/>
    </xf>
    <xf numFmtId="0" fontId="9" fillId="0" borderId="0" xfId="0" applyFont="1" applyAlignment="1">
      <alignment horizontal="justify" vertical="center"/>
    </xf>
    <xf numFmtId="0" fontId="65" fillId="0" borderId="0" xfId="0" applyFont="1">
      <alignment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100" xfId="0" applyFont="1" applyBorder="1" applyAlignment="1">
      <alignment horizontal="left" vertical="top" wrapText="1"/>
    </xf>
    <xf numFmtId="0" fontId="5" fillId="0" borderId="101" xfId="0" applyFont="1" applyBorder="1" applyAlignment="1">
      <alignment horizontal="left" vertical="top" wrapText="1"/>
    </xf>
    <xf numFmtId="0" fontId="5" fillId="0" borderId="28" xfId="0" applyFont="1" applyBorder="1" applyAlignment="1">
      <alignment horizontal="left" vertical="top" wrapText="1"/>
    </xf>
    <xf numFmtId="0" fontId="5" fillId="0" borderId="43"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5" fillId="0" borderId="68" xfId="0" applyFont="1" applyBorder="1" applyAlignment="1">
      <alignment horizontal="left" vertical="top" wrapText="1"/>
    </xf>
    <xf numFmtId="0" fontId="5" fillId="0" borderId="0" xfId="0" applyFont="1" applyAlignment="1">
      <alignment horizontal="left" vertical="top" wrapText="1"/>
    </xf>
    <xf numFmtId="0" fontId="5" fillId="0" borderId="102" xfId="0" applyFont="1" applyBorder="1" applyAlignment="1">
      <alignment horizontal="center" vertical="top" wrapText="1"/>
    </xf>
    <xf numFmtId="0" fontId="5" fillId="0" borderId="101" xfId="0" applyFont="1" applyBorder="1" applyAlignment="1">
      <alignment horizontal="center" vertical="top" wrapText="1"/>
    </xf>
    <xf numFmtId="0" fontId="5" fillId="0" borderId="103"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68" xfId="0" applyFont="1" applyBorder="1" applyAlignment="1">
      <alignment horizontal="center" vertical="top" wrapText="1"/>
    </xf>
    <xf numFmtId="0" fontId="7" fillId="0" borderId="104" xfId="0" applyFont="1" applyBorder="1" applyAlignment="1">
      <alignment horizontal="center" vertical="center" wrapText="1"/>
    </xf>
    <xf numFmtId="0" fontId="7" fillId="0" borderId="105" xfId="0" applyFont="1" applyBorder="1" applyAlignment="1">
      <alignment horizontal="center" vertical="center" wrapText="1"/>
    </xf>
    <xf numFmtId="0" fontId="5" fillId="0" borderId="0" xfId="0" applyFont="1" applyAlignment="1">
      <alignment horizontal="left" vertical="center" indent="1" shrinkToFit="1"/>
    </xf>
    <xf numFmtId="0" fontId="5" fillId="0" borderId="96" xfId="0" applyFont="1" applyBorder="1" applyAlignment="1">
      <alignment horizontal="left" vertical="center" indent="1" shrinkToFit="1"/>
    </xf>
    <xf numFmtId="0" fontId="5" fillId="0" borderId="70" xfId="0" applyFont="1" applyBorder="1" applyAlignment="1">
      <alignment horizontal="center" vertical="center" wrapText="1"/>
    </xf>
    <xf numFmtId="0" fontId="62" fillId="36" borderId="0" xfId="0" applyFont="1" applyFill="1" applyAlignment="1">
      <alignment horizontal="left" vertical="center" indent="1" shrinkToFit="1"/>
    </xf>
    <xf numFmtId="0" fontId="62" fillId="36" borderId="20" xfId="0" applyFont="1" applyFill="1" applyBorder="1" applyAlignment="1">
      <alignment horizontal="left" vertical="center" indent="1" shrinkToFit="1"/>
    </xf>
    <xf numFmtId="0" fontId="62" fillId="36" borderId="19" xfId="0" applyFont="1" applyFill="1" applyBorder="1" applyAlignment="1">
      <alignment horizontal="left" vertical="center" indent="1" shrinkToFit="1"/>
    </xf>
    <xf numFmtId="0" fontId="60" fillId="36" borderId="25" xfId="0" applyFont="1" applyFill="1" applyBorder="1" applyAlignment="1">
      <alignment horizontal="left" vertical="center" indent="1" shrinkToFit="1"/>
    </xf>
    <xf numFmtId="0" fontId="60" fillId="36" borderId="38" xfId="0" applyFont="1" applyFill="1" applyBorder="1" applyAlignment="1">
      <alignment horizontal="left" vertical="center" indent="1" shrinkToFit="1"/>
    </xf>
    <xf numFmtId="0" fontId="60" fillId="36" borderId="69" xfId="0" applyFont="1" applyFill="1" applyBorder="1" applyAlignment="1">
      <alignment horizontal="left" vertical="center" indent="1" shrinkToFit="1"/>
    </xf>
    <xf numFmtId="0" fontId="41" fillId="36" borderId="106" xfId="0" applyFont="1" applyFill="1" applyBorder="1" applyAlignment="1">
      <alignment horizontal="left" vertical="center" wrapText="1" indent="1"/>
    </xf>
    <xf numFmtId="0" fontId="41" fillId="36" borderId="107" xfId="0" applyFont="1" applyFill="1" applyBorder="1" applyAlignment="1">
      <alignment horizontal="left" vertical="center" wrapText="1" indent="1"/>
    </xf>
    <xf numFmtId="0" fontId="41" fillId="36" borderId="108" xfId="0" applyFont="1" applyFill="1" applyBorder="1" applyAlignment="1">
      <alignment horizontal="left" vertical="center" wrapText="1" indent="1"/>
    </xf>
    <xf numFmtId="0" fontId="5" fillId="0" borderId="10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4"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18" xfId="0" applyFont="1" applyBorder="1" applyAlignment="1">
      <alignment horizontal="center" vertical="center" wrapText="1"/>
    </xf>
    <xf numFmtId="0" fontId="5" fillId="0" borderId="71" xfId="0" applyFont="1" applyBorder="1" applyAlignment="1">
      <alignment horizontal="left" vertical="top" wrapText="1"/>
    </xf>
    <xf numFmtId="185" fontId="42" fillId="36" borderId="28" xfId="0" applyNumberFormat="1" applyFont="1" applyFill="1" applyBorder="1" applyAlignment="1">
      <alignment horizontal="center" vertical="center" wrapText="1" shrinkToFit="1"/>
    </xf>
    <xf numFmtId="185" fontId="42" fillId="36" borderId="28" xfId="0" applyNumberFormat="1" applyFont="1" applyFill="1" applyBorder="1" applyAlignment="1">
      <alignment horizontal="center" vertical="center" shrinkToFit="1"/>
    </xf>
    <xf numFmtId="185" fontId="42" fillId="36" borderId="19" xfId="0" applyNumberFormat="1" applyFont="1" applyFill="1" applyBorder="1" applyAlignment="1">
      <alignment horizontal="center" vertical="center" shrinkToFit="1"/>
    </xf>
    <xf numFmtId="177" fontId="5" fillId="0" borderId="22" xfId="0" applyNumberFormat="1" applyFont="1" applyBorder="1" applyAlignment="1">
      <alignment horizontal="right" vertical="top" wrapText="1"/>
    </xf>
    <xf numFmtId="177" fontId="5" fillId="0" borderId="0" xfId="0" applyNumberFormat="1" applyFont="1" applyAlignment="1">
      <alignment horizontal="right" vertical="top" wrapText="1"/>
    </xf>
    <xf numFmtId="177" fontId="5" fillId="0" borderId="68" xfId="0" applyNumberFormat="1" applyFont="1" applyBorder="1" applyAlignment="1">
      <alignment horizontal="right" vertical="top" wrapText="1"/>
    </xf>
    <xf numFmtId="0" fontId="5" fillId="0" borderId="22" xfId="0" applyFont="1" applyBorder="1" applyAlignment="1">
      <alignment horizontal="left" vertical="top" wrapText="1"/>
    </xf>
    <xf numFmtId="0" fontId="9" fillId="0" borderId="0" xfId="0" applyFont="1" applyAlignment="1">
      <alignment horizontal="right" vertical="center" shrinkToFit="1"/>
    </xf>
    <xf numFmtId="0" fontId="41" fillId="0" borderId="0" xfId="0" applyFont="1" applyAlignment="1">
      <alignment horizontal="right" vertical="center" shrinkToFi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68" xfId="0" applyFont="1" applyBorder="1" applyAlignment="1">
      <alignment horizontal="center" vertical="top" wrapText="1"/>
    </xf>
    <xf numFmtId="0" fontId="59" fillId="36" borderId="43" xfId="0" applyFont="1" applyFill="1" applyBorder="1" applyAlignment="1">
      <alignment horizontal="left" vertical="center" indent="1" shrinkToFit="1"/>
    </xf>
    <xf numFmtId="0" fontId="59" fillId="36" borderId="25" xfId="0" applyFont="1" applyFill="1" applyBorder="1" applyAlignment="1">
      <alignment horizontal="left" vertical="center" indent="1" shrinkToFit="1"/>
    </xf>
    <xf numFmtId="0" fontId="9" fillId="0" borderId="0" xfId="0" applyFont="1" applyAlignment="1">
      <alignment horizontal="right" vertical="center" wrapText="1"/>
    </xf>
    <xf numFmtId="0" fontId="41" fillId="0" borderId="0" xfId="0" applyFont="1" applyAlignment="1">
      <alignment horizontal="right" vertical="center" wrapText="1"/>
    </xf>
    <xf numFmtId="0" fontId="60" fillId="36" borderId="115" xfId="0" applyFont="1" applyFill="1" applyBorder="1" applyAlignment="1">
      <alignment horizontal="left" vertical="center" shrinkToFit="1"/>
    </xf>
    <xf numFmtId="0" fontId="60" fillId="36" borderId="14" xfId="0" applyFont="1" applyFill="1" applyBorder="1" applyAlignment="1">
      <alignment horizontal="left" vertical="center" shrinkToFit="1"/>
    </xf>
    <xf numFmtId="0" fontId="5" fillId="0" borderId="0" xfId="0" applyFont="1" applyAlignment="1">
      <alignment horizontal="center" vertical="center" wrapText="1"/>
    </xf>
    <xf numFmtId="0" fontId="59" fillId="36" borderId="50" xfId="0" applyFont="1" applyFill="1" applyBorder="1" applyAlignment="1">
      <alignment horizontal="left" vertical="center" wrapText="1" indent="1" shrinkToFit="1"/>
    </xf>
    <xf numFmtId="0" fontId="45" fillId="36" borderId="37" xfId="0" applyFont="1" applyFill="1" applyBorder="1" applyAlignment="1">
      <alignment horizontal="left" vertical="center" wrapText="1" indent="1" shrinkToFit="1"/>
    </xf>
    <xf numFmtId="0" fontId="45" fillId="36" borderId="67" xfId="0" applyFont="1" applyFill="1" applyBorder="1" applyAlignment="1">
      <alignment horizontal="left" vertical="center" wrapText="1" indent="1" shrinkToFit="1"/>
    </xf>
    <xf numFmtId="0" fontId="45" fillId="36" borderId="42" xfId="0" applyFont="1" applyFill="1" applyBorder="1" applyAlignment="1">
      <alignment horizontal="left" vertical="center" wrapText="1" indent="1" shrinkToFit="1"/>
    </xf>
    <xf numFmtId="0" fontId="45" fillId="36" borderId="0" xfId="0" applyFont="1" applyFill="1" applyAlignment="1">
      <alignment horizontal="left" vertical="center" wrapText="1" indent="1" shrinkToFit="1"/>
    </xf>
    <xf numFmtId="0" fontId="45" fillId="36" borderId="68" xfId="0" applyFont="1" applyFill="1" applyBorder="1" applyAlignment="1">
      <alignment horizontal="left" vertical="center" wrapText="1" indent="1" shrinkToFit="1"/>
    </xf>
    <xf numFmtId="0" fontId="45" fillId="36" borderId="43" xfId="0" applyFont="1" applyFill="1" applyBorder="1" applyAlignment="1">
      <alignment horizontal="left" vertical="center" wrapText="1" indent="1" shrinkToFit="1"/>
    </xf>
    <xf numFmtId="0" fontId="45" fillId="36" borderId="20" xfId="0" applyFont="1" applyFill="1" applyBorder="1" applyAlignment="1">
      <alignment horizontal="left" vertical="center" wrapText="1" indent="1" shrinkToFit="1"/>
    </xf>
    <xf numFmtId="0" fontId="45" fillId="36" borderId="95" xfId="0" applyFont="1" applyFill="1" applyBorder="1" applyAlignment="1">
      <alignment horizontal="left" vertical="center" wrapText="1" indent="1" shrinkToFit="1"/>
    </xf>
    <xf numFmtId="183" fontId="60" fillId="36" borderId="25" xfId="0" applyNumberFormat="1" applyFont="1" applyFill="1" applyBorder="1" applyAlignment="1">
      <alignment horizontal="left" vertical="center" indent="1" shrinkToFit="1"/>
    </xf>
    <xf numFmtId="183" fontId="60" fillId="36" borderId="21" xfId="0" applyNumberFormat="1" applyFont="1" applyFill="1" applyBorder="1" applyAlignment="1">
      <alignment horizontal="left" vertical="center" indent="1" shrinkToFit="1"/>
    </xf>
    <xf numFmtId="183" fontId="60" fillId="36" borderId="38" xfId="0" applyNumberFormat="1" applyFont="1" applyFill="1" applyBorder="1" applyAlignment="1">
      <alignment horizontal="left" vertical="center" indent="1" shrinkToFit="1"/>
    </xf>
    <xf numFmtId="183" fontId="60" fillId="36" borderId="69" xfId="0" applyNumberFormat="1" applyFont="1" applyFill="1" applyBorder="1" applyAlignment="1">
      <alignment horizontal="left" vertical="center" indent="1" shrinkToFit="1"/>
    </xf>
    <xf numFmtId="189" fontId="6" fillId="36" borderId="25" xfId="0" applyNumberFormat="1" applyFont="1" applyFill="1" applyBorder="1" applyAlignment="1">
      <alignment horizontal="right" vertical="center" wrapText="1"/>
    </xf>
    <xf numFmtId="189" fontId="6" fillId="36" borderId="38" xfId="0" applyNumberFormat="1" applyFont="1" applyFill="1" applyBorder="1" applyAlignment="1">
      <alignment horizontal="right" vertical="center" wrapText="1"/>
    </xf>
    <xf numFmtId="185" fontId="6" fillId="36" borderId="38" xfId="0" applyNumberFormat="1" applyFont="1" applyFill="1" applyBorder="1" applyAlignment="1">
      <alignment horizontal="center" vertical="center" wrapText="1"/>
    </xf>
    <xf numFmtId="0" fontId="5" fillId="0" borderId="5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5" fillId="0" borderId="42" xfId="0" applyFont="1" applyBorder="1" applyAlignment="1">
      <alignment horizontal="left" vertical="top" wrapText="1"/>
    </xf>
    <xf numFmtId="0" fontId="5" fillId="0" borderId="64" xfId="0" applyFont="1" applyBorder="1" applyAlignment="1">
      <alignment horizontal="left" vertical="top" wrapText="1"/>
    </xf>
    <xf numFmtId="0" fontId="5" fillId="0" borderId="70" xfId="0" applyFont="1" applyBorder="1" applyAlignment="1">
      <alignment horizontal="left" vertical="top" wrapText="1"/>
    </xf>
    <xf numFmtId="0" fontId="41" fillId="0" borderId="0" xfId="0" applyFont="1" applyAlignment="1">
      <alignment vertical="top" wrapText="1"/>
    </xf>
    <xf numFmtId="0" fontId="41" fillId="0" borderId="28" xfId="0" applyFont="1" applyBorder="1" applyAlignment="1">
      <alignment vertical="top" wrapText="1"/>
    </xf>
    <xf numFmtId="0" fontId="5" fillId="0" borderId="3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93" xfId="0" applyFont="1" applyBorder="1" applyAlignment="1">
      <alignment horizontal="left" vertical="top" wrapText="1"/>
    </xf>
    <xf numFmtId="0" fontId="41" fillId="0" borderId="94" xfId="0" applyFont="1" applyBorder="1" applyAlignment="1">
      <alignment vertical="top" wrapText="1"/>
    </xf>
    <xf numFmtId="0" fontId="41" fillId="0" borderId="20" xfId="0" applyFont="1" applyBorder="1" applyAlignment="1">
      <alignment vertical="top" wrapText="1"/>
    </xf>
    <xf numFmtId="0" fontId="41" fillId="0" borderId="95" xfId="0" applyFont="1" applyBorder="1" applyAlignment="1">
      <alignment vertical="top" wrapText="1"/>
    </xf>
    <xf numFmtId="0" fontId="62" fillId="0" borderId="0" xfId="0" applyFont="1" applyAlignment="1">
      <alignment horizontal="left" vertical="center" shrinkToFit="1"/>
    </xf>
    <xf numFmtId="0" fontId="62" fillId="0" borderId="68" xfId="0" applyFont="1" applyBorder="1" applyAlignment="1">
      <alignment horizontal="left" vertical="center" shrinkToFit="1"/>
    </xf>
    <xf numFmtId="0" fontId="59" fillId="36" borderId="37" xfId="0" applyFont="1" applyFill="1" applyBorder="1" applyAlignment="1">
      <alignment horizontal="left" vertical="center" wrapText="1" indent="1" shrinkToFit="1"/>
    </xf>
    <xf numFmtId="0" fontId="59" fillId="36" borderId="67" xfId="0" applyFont="1" applyFill="1" applyBorder="1" applyAlignment="1">
      <alignment horizontal="left" vertical="center" wrapText="1" indent="1" shrinkToFit="1"/>
    </xf>
    <xf numFmtId="0" fontId="59" fillId="36" borderId="42" xfId="0" applyFont="1" applyFill="1" applyBorder="1" applyAlignment="1">
      <alignment horizontal="left" vertical="center" wrapText="1" indent="1" shrinkToFit="1"/>
    </xf>
    <xf numFmtId="0" fontId="59" fillId="36" borderId="0" xfId="0" applyFont="1" applyFill="1" applyAlignment="1">
      <alignment horizontal="left" vertical="center" wrapText="1" indent="1" shrinkToFit="1"/>
    </xf>
    <xf numFmtId="0" fontId="59" fillId="36" borderId="68" xfId="0" applyFont="1" applyFill="1" applyBorder="1" applyAlignment="1">
      <alignment horizontal="left" vertical="center" wrapText="1" indent="1" shrinkToFit="1"/>
    </xf>
    <xf numFmtId="0" fontId="59" fillId="36" borderId="43" xfId="0" applyFont="1" applyFill="1" applyBorder="1" applyAlignment="1">
      <alignment horizontal="left" vertical="center" wrapText="1" indent="1" shrinkToFit="1"/>
    </xf>
    <xf numFmtId="0" fontId="59" fillId="36" borderId="20" xfId="0" applyFont="1" applyFill="1" applyBorder="1" applyAlignment="1">
      <alignment horizontal="left" vertical="center" wrapText="1" indent="1" shrinkToFit="1"/>
    </xf>
    <xf numFmtId="0" fontId="59" fillId="36" borderId="95" xfId="0" applyFont="1" applyFill="1" applyBorder="1" applyAlignment="1">
      <alignment horizontal="left" vertical="center" wrapText="1" indent="1" shrinkToFit="1"/>
    </xf>
    <xf numFmtId="0" fontId="62" fillId="36" borderId="68" xfId="0" applyFont="1" applyFill="1" applyBorder="1" applyAlignment="1">
      <alignment horizontal="left" vertical="center" indent="1" shrinkToFit="1"/>
    </xf>
    <xf numFmtId="0" fontId="5" fillId="0" borderId="25" xfId="0" applyFont="1" applyBorder="1" applyAlignment="1">
      <alignment horizontal="center" vertical="center" wrapText="1"/>
    </xf>
    <xf numFmtId="0" fontId="5" fillId="0" borderId="69" xfId="0" applyFont="1" applyBorder="1" applyAlignment="1">
      <alignment horizontal="center" vertical="center" wrapText="1"/>
    </xf>
    <xf numFmtId="178" fontId="41" fillId="0" borderId="25" xfId="0" applyNumberFormat="1" applyFont="1" applyBorder="1" applyAlignment="1">
      <alignment horizontal="center" vertical="center" wrapText="1"/>
    </xf>
    <xf numFmtId="178" fontId="41" fillId="0" borderId="69" xfId="0" applyNumberFormat="1" applyFont="1" applyBorder="1" applyAlignment="1">
      <alignment horizontal="center" vertical="center" wrapText="1"/>
    </xf>
    <xf numFmtId="185" fontId="5" fillId="36" borderId="70" xfId="0" applyNumberFormat="1" applyFont="1" applyFill="1" applyBorder="1" applyAlignment="1">
      <alignment horizontal="center" vertical="center" wrapText="1"/>
    </xf>
    <xf numFmtId="185" fontId="5" fillId="36" borderId="18" xfId="0" applyNumberFormat="1"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0" xfId="0" applyFont="1" applyAlignment="1">
      <alignment horizontal="left" vertical="center" indent="1" shrinkToFit="1"/>
    </xf>
    <xf numFmtId="0" fontId="2" fillId="0" borderId="104" xfId="0" applyFont="1" applyBorder="1" applyAlignment="1">
      <alignment horizontal="left" vertical="center" indent="1" shrinkToFit="1"/>
    </xf>
    <xf numFmtId="0" fontId="7" fillId="0" borderId="104" xfId="0" applyFont="1" applyBorder="1" applyAlignment="1">
      <alignment horizontal="center" vertical="center" shrinkToFit="1"/>
    </xf>
    <xf numFmtId="0" fontId="7" fillId="0" borderId="105" xfId="0" applyFont="1" applyBorder="1" applyAlignment="1">
      <alignment horizontal="center" vertical="center" shrinkToFit="1"/>
    </xf>
    <xf numFmtId="0" fontId="7" fillId="0" borderId="110" xfId="0" applyFont="1" applyBorder="1" applyAlignment="1">
      <alignment horizontal="center" vertical="center" wrapText="1"/>
    </xf>
    <xf numFmtId="0" fontId="7" fillId="0" borderId="19" xfId="0" applyFont="1" applyBorder="1" applyAlignment="1">
      <alignment horizontal="center" vertical="center" wrapText="1"/>
    </xf>
    <xf numFmtId="0" fontId="5" fillId="36" borderId="29" xfId="0" applyFont="1" applyFill="1" applyBorder="1" applyAlignment="1">
      <alignment horizontal="center" vertical="center" wrapText="1"/>
    </xf>
    <xf numFmtId="0" fontId="5" fillId="36" borderId="64" xfId="0" applyFont="1" applyFill="1" applyBorder="1" applyAlignment="1">
      <alignment horizontal="center" vertical="center" wrapText="1"/>
    </xf>
    <xf numFmtId="0" fontId="5" fillId="36" borderId="70"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41" fillId="36" borderId="106" xfId="0" applyFont="1" applyFill="1" applyBorder="1" applyAlignment="1">
      <alignment horizontal="left" vertical="center" indent="1" shrinkToFit="1"/>
    </xf>
    <xf numFmtId="0" fontId="41" fillId="36" borderId="107" xfId="0" applyFont="1" applyFill="1" applyBorder="1" applyAlignment="1">
      <alignment horizontal="left" vertical="center" indent="1" shrinkToFit="1"/>
    </xf>
    <xf numFmtId="0" fontId="41" fillId="36" borderId="108" xfId="0" applyFont="1" applyFill="1" applyBorder="1" applyAlignment="1">
      <alignment horizontal="left" vertical="center" indent="1" shrinkToFit="1"/>
    </xf>
    <xf numFmtId="0" fontId="0" fillId="0" borderId="17" xfId="0" applyBorder="1" applyAlignment="1">
      <alignment horizontal="center" vertical="center" shrinkToFit="1"/>
    </xf>
    <xf numFmtId="0" fontId="38" fillId="36" borderId="80"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38" fillId="36" borderId="61" xfId="0" applyFont="1" applyFill="1" applyBorder="1" applyAlignment="1">
      <alignment horizontal="center" vertical="center" shrinkToFit="1"/>
    </xf>
    <xf numFmtId="0" fontId="38" fillId="36" borderId="114" xfId="0" applyFont="1" applyFill="1" applyBorder="1" applyAlignment="1">
      <alignment horizontal="center" vertical="center" shrinkToFit="1"/>
    </xf>
    <xf numFmtId="0" fontId="38" fillId="36" borderId="39" xfId="0" applyFont="1" applyFill="1" applyBorder="1" applyAlignment="1">
      <alignment horizontal="center" vertical="center" shrinkToFit="1"/>
    </xf>
    <xf numFmtId="0" fontId="38" fillId="36" borderId="56" xfId="0" applyFont="1" applyFill="1" applyBorder="1" applyAlignment="1">
      <alignment horizontal="center" vertical="center" shrinkToFit="1"/>
    </xf>
    <xf numFmtId="0" fontId="36" fillId="24" borderId="0" xfId="0" applyFont="1" applyFill="1" applyProtection="1">
      <alignment vertical="center"/>
      <protection locked="0"/>
    </xf>
    <xf numFmtId="0" fontId="27" fillId="0" borderId="80" xfId="0" applyFont="1" applyBorder="1" applyAlignment="1">
      <alignment horizontal="left" vertical="center"/>
    </xf>
    <xf numFmtId="0" fontId="27" fillId="0" borderId="57" xfId="0" applyFont="1" applyBorder="1" applyAlignment="1">
      <alignment horizontal="left" vertical="center"/>
    </xf>
    <xf numFmtId="0" fontId="29" fillId="0" borderId="42"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24" borderId="81" xfId="0" applyFont="1" applyFill="1" applyBorder="1" applyProtection="1">
      <alignment vertical="center"/>
      <protection locked="0"/>
    </xf>
    <xf numFmtId="0" fontId="29" fillId="24" borderId="0" xfId="0" applyFont="1" applyFill="1" applyProtection="1">
      <alignment vertical="center"/>
      <protection locked="0"/>
    </xf>
    <xf numFmtId="177" fontId="29" fillId="0" borderId="0" xfId="0" applyNumberFormat="1" applyFont="1" applyAlignment="1">
      <alignment horizontal="center" vertical="center"/>
    </xf>
    <xf numFmtId="0" fontId="29" fillId="0" borderId="81" xfId="0" applyFont="1" applyBorder="1" applyAlignment="1" applyProtection="1">
      <alignment vertical="center" shrinkToFit="1"/>
      <protection locked="0"/>
    </xf>
    <xf numFmtId="0" fontId="29" fillId="0" borderId="28" xfId="0" applyFont="1" applyBorder="1" applyAlignment="1" applyProtection="1">
      <alignment vertical="center" shrinkToFit="1"/>
      <protection locked="0"/>
    </xf>
    <xf numFmtId="0" fontId="30" fillId="0" borderId="11" xfId="0" applyFont="1" applyBorder="1" applyAlignment="1">
      <alignment horizontal="center" vertical="center" shrinkToFit="1"/>
    </xf>
    <xf numFmtId="0" fontId="30" fillId="0" borderId="82" xfId="0" applyFont="1" applyBorder="1" applyAlignment="1">
      <alignment horizontal="center" vertical="center" shrinkToFit="1"/>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62" xfId="0" applyBorder="1" applyAlignment="1">
      <alignment horizontal="center" vertical="center"/>
    </xf>
    <xf numFmtId="0" fontId="36" fillId="36" borderId="44" xfId="0" applyFont="1" applyFill="1" applyBorder="1" applyAlignment="1">
      <alignment horizontal="center" vertical="center"/>
    </xf>
    <xf numFmtId="0" fontId="36" fillId="36" borderId="39" xfId="0" applyFont="1" applyFill="1" applyBorder="1" applyAlignment="1">
      <alignment horizontal="center" vertical="center"/>
    </xf>
    <xf numFmtId="0" fontId="0" fillId="0" borderId="119" xfId="0" applyBorder="1" applyAlignment="1">
      <alignment horizontal="center" vertical="center"/>
    </xf>
    <xf numFmtId="0" fontId="0" fillId="0" borderId="21" xfId="0" applyBorder="1" applyAlignment="1">
      <alignment horizontal="center" vertical="center"/>
    </xf>
    <xf numFmtId="0" fontId="0" fillId="0" borderId="83" xfId="0" applyBorder="1" applyProtection="1">
      <alignment vertical="center"/>
      <protection locked="0"/>
    </xf>
    <xf numFmtId="0" fontId="0" fillId="0" borderId="84"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120" xfId="0" applyBorder="1" applyAlignment="1" applyProtection="1">
      <alignment vertical="center" shrinkToFit="1"/>
      <protection locked="0"/>
    </xf>
    <xf numFmtId="0" fontId="0" fillId="0" borderId="84"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111"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82" xfId="0" applyBorder="1" applyAlignment="1" applyProtection="1">
      <alignment vertical="center" shrinkToFit="1"/>
      <protection locked="0"/>
    </xf>
    <xf numFmtId="0" fontId="29" fillId="0" borderId="11" xfId="0" applyFont="1" applyBorder="1" applyAlignment="1" applyProtection="1">
      <alignment vertical="center" shrinkToFit="1"/>
      <protection locked="0"/>
    </xf>
    <xf numFmtId="0" fontId="29" fillId="0" borderId="112" xfId="0" applyFont="1" applyBorder="1" applyAlignment="1" applyProtection="1">
      <alignment vertical="center" shrinkToFit="1"/>
      <protection locked="0"/>
    </xf>
    <xf numFmtId="0" fontId="29" fillId="0" borderId="87" xfId="0" applyFont="1" applyBorder="1" applyAlignment="1" applyProtection="1">
      <alignment horizontal="left" vertical="center" wrapText="1"/>
      <protection locked="0"/>
    </xf>
    <xf numFmtId="0" fontId="29" fillId="0" borderId="115"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24" borderId="42" xfId="0" applyFont="1" applyFill="1" applyBorder="1" applyAlignment="1" applyProtection="1">
      <alignment horizontal="left" vertical="center"/>
      <protection locked="0"/>
    </xf>
    <xf numFmtId="0" fontId="36" fillId="24" borderId="28" xfId="0" applyFont="1" applyFill="1" applyBorder="1" applyAlignment="1" applyProtection="1">
      <alignment horizontal="left" vertical="center"/>
      <protection locked="0"/>
    </xf>
    <xf numFmtId="0" fontId="29" fillId="24" borderId="42"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4" borderId="28" xfId="0" applyFont="1" applyFill="1" applyBorder="1" applyAlignment="1" applyProtection="1">
      <alignment horizontal="center" vertical="center"/>
      <protection locked="0"/>
    </xf>
    <xf numFmtId="0" fontId="36" fillId="24" borderId="0" xfId="0" applyFont="1" applyFill="1" applyAlignment="1" applyProtection="1">
      <alignment horizontal="left" vertical="center"/>
      <protection locked="0"/>
    </xf>
    <xf numFmtId="0" fontId="36" fillId="24" borderId="111" xfId="0" applyFont="1" applyFill="1" applyBorder="1" applyAlignment="1" applyProtection="1">
      <alignment horizontal="left" vertical="center"/>
      <protection locked="0"/>
    </xf>
    <xf numFmtId="0" fontId="36" fillId="24" borderId="17" xfId="0" applyFont="1" applyFill="1" applyBorder="1" applyAlignment="1" applyProtection="1">
      <alignment horizontal="left" vertical="center"/>
      <protection locked="0"/>
    </xf>
    <xf numFmtId="20" fontId="36" fillId="24" borderId="81" xfId="0" applyNumberFormat="1" applyFont="1" applyFill="1" applyBorder="1" applyProtection="1">
      <alignment vertical="center"/>
      <protection locked="0"/>
    </xf>
    <xf numFmtId="0" fontId="36" fillId="24" borderId="28" xfId="0" applyFont="1" applyFill="1" applyBorder="1" applyProtection="1">
      <alignment vertical="center"/>
      <protection locked="0"/>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46" xfId="0" applyFont="1" applyBorder="1" applyAlignment="1">
      <alignment horizontal="center" vertical="center"/>
    </xf>
    <xf numFmtId="0" fontId="28" fillId="0" borderId="83" xfId="0" applyFont="1" applyBorder="1" applyAlignment="1">
      <alignment horizontal="center" vertical="center"/>
    </xf>
    <xf numFmtId="0" fontId="0" fillId="0" borderId="84" xfId="0" applyBorder="1" applyAlignment="1">
      <alignment horizontal="center" vertical="center"/>
    </xf>
    <xf numFmtId="0" fontId="0" fillId="0" borderId="46" xfId="0" applyBorder="1" applyAlignment="1">
      <alignment horizontal="center" vertical="center"/>
    </xf>
    <xf numFmtId="0" fontId="29" fillId="0" borderId="51" xfId="0" applyFont="1" applyBorder="1" applyAlignment="1" applyProtection="1">
      <alignment horizontal="center" vertical="center" shrinkToFit="1"/>
      <protection locked="0"/>
    </xf>
    <xf numFmtId="0" fontId="29" fillId="24" borderId="111" xfId="0" applyFont="1" applyFill="1" applyBorder="1" applyAlignment="1" applyProtection="1">
      <alignment horizontal="center" vertical="center"/>
      <protection locked="0"/>
    </xf>
    <xf numFmtId="0" fontId="29" fillId="24" borderId="17" xfId="0" applyFont="1" applyFill="1" applyBorder="1" applyAlignment="1" applyProtection="1">
      <alignment horizontal="center" vertical="center"/>
      <protection locked="0"/>
    </xf>
    <xf numFmtId="0" fontId="29" fillId="24" borderId="112" xfId="0" applyFont="1" applyFill="1" applyBorder="1" applyAlignment="1" applyProtection="1">
      <alignment horizontal="center" vertical="center"/>
      <protection locked="0"/>
    </xf>
    <xf numFmtId="0" fontId="29" fillId="0" borderId="113" xfId="0" applyFont="1" applyBorder="1" applyAlignment="1" applyProtection="1">
      <alignment vertical="center" shrinkToFit="1"/>
      <protection locked="0"/>
    </xf>
    <xf numFmtId="0" fontId="29" fillId="0" borderId="29" xfId="0" applyFont="1" applyBorder="1" applyAlignment="1" applyProtection="1">
      <alignment vertical="center" shrinkToFit="1"/>
      <protection locked="0"/>
    </xf>
    <xf numFmtId="0" fontId="29" fillId="0" borderId="50" xfId="0" applyFont="1" applyBorder="1" applyAlignment="1" applyProtection="1">
      <alignment horizontal="center" vertical="center" shrinkToFit="1"/>
      <protection locked="0"/>
    </xf>
    <xf numFmtId="0" fontId="29" fillId="0" borderId="37"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24" borderId="11" xfId="0" applyFont="1" applyFill="1" applyBorder="1" applyProtection="1">
      <alignment vertical="center"/>
      <protection locked="0"/>
    </xf>
    <xf numFmtId="0" fontId="29" fillId="24" borderId="112" xfId="0" applyFont="1" applyFill="1" applyBorder="1" applyProtection="1">
      <alignment vertical="center"/>
      <protection locked="0"/>
    </xf>
    <xf numFmtId="176" fontId="31" fillId="0" borderId="115" xfId="0" applyNumberFormat="1" applyFont="1" applyBorder="1" applyAlignment="1">
      <alignment horizontal="center" vertical="center"/>
    </xf>
    <xf numFmtId="176" fontId="0" fillId="0" borderId="115" xfId="0" applyNumberFormat="1" applyBorder="1" applyAlignment="1">
      <alignment horizontal="center" vertical="center"/>
    </xf>
    <xf numFmtId="176" fontId="0" fillId="0" borderId="14" xfId="0" applyNumberFormat="1" applyBorder="1" applyAlignment="1">
      <alignment horizontal="center" vertical="center"/>
    </xf>
    <xf numFmtId="20" fontId="0" fillId="0" borderId="87" xfId="0" applyNumberFormat="1" applyBorder="1" applyAlignment="1" applyProtection="1">
      <alignment horizontal="center" vertical="center"/>
      <protection locked="0"/>
    </xf>
    <xf numFmtId="20" fontId="0" fillId="0" borderId="115"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29" fillId="24" borderId="111" xfId="0" applyFont="1" applyFill="1" applyBorder="1" applyProtection="1">
      <alignment vertical="center"/>
      <protection locked="0"/>
    </xf>
    <xf numFmtId="0" fontId="29" fillId="24" borderId="17" xfId="0" applyFont="1" applyFill="1" applyBorder="1" applyProtection="1">
      <alignment vertical="center"/>
      <protection locked="0"/>
    </xf>
    <xf numFmtId="0" fontId="29" fillId="24" borderId="82" xfId="0" applyFont="1" applyFill="1" applyBorder="1" applyProtection="1">
      <alignment vertical="center"/>
      <protection locked="0"/>
    </xf>
    <xf numFmtId="0" fontId="31" fillId="0" borderId="87" xfId="0" applyFont="1" applyBorder="1" applyAlignment="1">
      <alignment horizontal="center" vertical="center"/>
    </xf>
    <xf numFmtId="0" fontId="0" fillId="0" borderId="115" xfId="0" applyBorder="1" applyAlignment="1">
      <alignment horizontal="center" vertical="center"/>
    </xf>
    <xf numFmtId="20" fontId="36" fillId="24" borderId="11" xfId="0" applyNumberFormat="1" applyFont="1" applyFill="1" applyBorder="1" applyProtection="1">
      <alignment vertical="center"/>
      <protection locked="0"/>
    </xf>
    <xf numFmtId="0" fontId="36" fillId="24" borderId="112" xfId="0" applyFont="1" applyFill="1" applyBorder="1" applyProtection="1">
      <alignment vertical="center"/>
      <protection locked="0"/>
    </xf>
    <xf numFmtId="0" fontId="36" fillId="24" borderId="0" xfId="0" applyFont="1" applyFill="1" applyAlignment="1" applyProtection="1">
      <alignment horizontal="center" vertical="center"/>
      <protection locked="0"/>
    </xf>
    <xf numFmtId="0" fontId="36" fillId="24" borderId="51" xfId="0" applyFont="1" applyFill="1" applyBorder="1" applyAlignment="1" applyProtection="1">
      <alignment horizontal="center" vertical="center"/>
      <protection locked="0"/>
    </xf>
    <xf numFmtId="0" fontId="0" fillId="0" borderId="83" xfId="0" applyBorder="1" applyAlignment="1">
      <alignment horizontal="center" vertical="center"/>
    </xf>
    <xf numFmtId="0" fontId="0" fillId="0" borderId="11" xfId="0" applyBorder="1" applyAlignment="1">
      <alignment horizontal="center" vertical="center"/>
    </xf>
    <xf numFmtId="0" fontId="0" fillId="0" borderId="82" xfId="0" applyBorder="1" applyAlignment="1">
      <alignment horizontal="center" vertical="center"/>
    </xf>
    <xf numFmtId="0" fontId="27" fillId="0" borderId="116" xfId="0" applyFont="1" applyBorder="1" applyAlignment="1">
      <alignment horizontal="center" vertical="center" wrapText="1"/>
    </xf>
    <xf numFmtId="0" fontId="27" fillId="0" borderId="117" xfId="0" applyFont="1" applyBorder="1" applyAlignment="1">
      <alignment horizontal="center" vertical="center"/>
    </xf>
    <xf numFmtId="0" fontId="29" fillId="0" borderId="83"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114" xfId="0" applyFont="1" applyBorder="1" applyAlignment="1">
      <alignment horizontal="left" vertical="center"/>
    </xf>
    <xf numFmtId="0" fontId="29" fillId="0" borderId="39" xfId="0" applyFont="1" applyBorder="1" applyAlignment="1">
      <alignment horizontal="left" vertical="center"/>
    </xf>
    <xf numFmtId="0" fontId="36" fillId="0" borderId="83" xfId="0" applyFont="1" applyBorder="1" applyAlignment="1">
      <alignment horizontal="center" vertical="center"/>
    </xf>
    <xf numFmtId="0" fontId="35" fillId="36" borderId="40" xfId="0" applyFont="1" applyFill="1" applyBorder="1" applyAlignment="1">
      <alignment horizontal="left" vertical="center" indent="1" shrinkToFit="1"/>
    </xf>
    <xf numFmtId="0" fontId="35" fillId="36" borderId="118" xfId="0" applyFont="1" applyFill="1" applyBorder="1" applyAlignment="1">
      <alignment horizontal="left" vertical="center" indent="1" shrinkToFit="1"/>
    </xf>
    <xf numFmtId="0" fontId="35" fillId="36" borderId="48" xfId="0" applyFont="1" applyFill="1" applyBorder="1" applyAlignment="1">
      <alignment horizontal="left" vertical="center" indent="1" shrinkToFit="1"/>
    </xf>
    <xf numFmtId="0" fontId="35" fillId="36" borderId="30" xfId="0" applyFont="1" applyFill="1" applyBorder="1" applyAlignment="1">
      <alignment horizontal="left" vertical="center" indent="1" shrinkToFit="1"/>
    </xf>
    <xf numFmtId="0" fontId="0" fillId="0" borderId="116" xfId="0" applyBorder="1" applyAlignment="1">
      <alignment horizontal="left" vertical="center"/>
    </xf>
    <xf numFmtId="0" fontId="0" fillId="0" borderId="117" xfId="0" applyBorder="1" applyAlignment="1">
      <alignment horizontal="left" vertical="center"/>
    </xf>
    <xf numFmtId="0" fontId="29" fillId="0" borderId="11" xfId="0" applyFont="1" applyBorder="1" applyAlignment="1">
      <alignment horizontal="center" vertical="center"/>
    </xf>
    <xf numFmtId="0" fontId="29" fillId="0" borderId="82" xfId="0" applyFont="1" applyBorder="1" applyAlignment="1">
      <alignment horizontal="center" vertical="center"/>
    </xf>
    <xf numFmtId="0" fontId="32" fillId="36" borderId="83" xfId="0" applyFont="1" applyFill="1" applyBorder="1" applyAlignment="1">
      <alignment horizontal="left" vertical="center" indent="1" shrinkToFit="1"/>
    </xf>
    <xf numFmtId="0" fontId="32" fillId="36" borderId="84" xfId="0" applyFont="1" applyFill="1" applyBorder="1" applyAlignment="1">
      <alignment horizontal="left" vertical="center" indent="1" shrinkToFit="1"/>
    </xf>
    <xf numFmtId="0" fontId="32" fillId="36" borderId="46"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82" xfId="0" applyFont="1" applyFill="1" applyBorder="1" applyAlignment="1">
      <alignment horizontal="left" vertical="center" indent="1" shrinkToFit="1"/>
    </xf>
    <xf numFmtId="0" fontId="27" fillId="0" borderId="88" xfId="0" applyFont="1" applyBorder="1" applyAlignment="1">
      <alignment horizontal="center" vertical="center"/>
    </xf>
    <xf numFmtId="0" fontId="27" fillId="0" borderId="35" xfId="0" applyFont="1" applyBorder="1" applyAlignment="1">
      <alignment horizontal="center" vertical="center"/>
    </xf>
    <xf numFmtId="0" fontId="35" fillId="36" borderId="114" xfId="0" applyFont="1" applyFill="1" applyBorder="1" applyAlignment="1">
      <alignment horizontal="left" vertical="center" indent="1" shrinkToFit="1"/>
    </xf>
    <xf numFmtId="0" fontId="35" fillId="36" borderId="39" xfId="0" applyFont="1" applyFill="1" applyBorder="1" applyAlignment="1">
      <alignment horizontal="left" vertical="center" indent="1" shrinkToFit="1"/>
    </xf>
    <xf numFmtId="0" fontId="35" fillId="36" borderId="56" xfId="0" applyFont="1" applyFill="1" applyBorder="1" applyAlignment="1">
      <alignment horizontal="left" vertical="center" indent="1" shrinkToFit="1"/>
    </xf>
    <xf numFmtId="0" fontId="31" fillId="36" borderId="83" xfId="0" applyFont="1" applyFill="1" applyBorder="1" applyAlignment="1">
      <alignment horizontal="left" vertical="center" indent="1" shrinkToFit="1"/>
    </xf>
    <xf numFmtId="0" fontId="31" fillId="36" borderId="84" xfId="0" applyFont="1" applyFill="1" applyBorder="1" applyAlignment="1">
      <alignment horizontal="left" vertical="center" indent="1" shrinkToFit="1"/>
    </xf>
    <xf numFmtId="0" fontId="31" fillId="36" borderId="46"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82" xfId="0" applyFont="1" applyFill="1" applyBorder="1" applyAlignment="1">
      <alignment horizontal="left" vertical="center" indent="1" shrinkToFit="1"/>
    </xf>
    <xf numFmtId="0" fontId="29" fillId="0" borderId="80" xfId="0" applyFont="1" applyBorder="1" applyAlignment="1">
      <alignment horizontal="left" vertical="center"/>
    </xf>
    <xf numFmtId="0" fontId="29" fillId="0" borderId="57" xfId="0" applyFont="1" applyBorder="1" applyAlignment="1">
      <alignment horizontal="left" vertical="center"/>
    </xf>
    <xf numFmtId="0" fontId="36" fillId="36" borderId="48" xfId="0" applyFont="1" applyFill="1" applyBorder="1" applyAlignment="1">
      <alignment horizontal="center" vertical="center"/>
    </xf>
    <xf numFmtId="0" fontId="36" fillId="36" borderId="57" xfId="0" applyFont="1" applyFill="1" applyBorder="1" applyAlignment="1">
      <alignment horizontal="center" vertical="center"/>
    </xf>
    <xf numFmtId="20" fontId="29" fillId="0" borderId="81" xfId="0" applyNumberFormat="1" applyFont="1" applyBorder="1" applyAlignment="1" applyProtection="1">
      <alignment vertical="center" shrinkToFit="1"/>
      <protection locked="0"/>
    </xf>
    <xf numFmtId="20" fontId="29" fillId="0" borderId="113" xfId="0" applyNumberFormat="1" applyFont="1" applyBorder="1" applyAlignment="1" applyProtection="1">
      <alignment vertical="center" shrinkToFit="1"/>
      <protection locked="0"/>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47" xfId="0" applyFont="1" applyBorder="1" applyAlignment="1" applyProtection="1">
      <alignment horizontal="center" vertical="center" shrinkToFit="1"/>
      <protection locked="0"/>
    </xf>
    <xf numFmtId="0" fontId="36" fillId="24" borderId="42" xfId="0" applyFont="1" applyFill="1" applyBorder="1" applyAlignment="1" applyProtection="1">
      <alignment horizontal="left" vertical="center" shrinkToFit="1"/>
      <protection locked="0"/>
    </xf>
    <xf numFmtId="0" fontId="36" fillId="24" borderId="0" xfId="0" applyFont="1" applyFill="1" applyAlignment="1" applyProtection="1">
      <alignment horizontal="left" vertical="center" shrinkToFit="1"/>
      <protection locked="0"/>
    </xf>
    <xf numFmtId="0" fontId="0" fillId="0" borderId="25"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 fillId="0" borderId="122" xfId="0" applyFont="1" applyBorder="1" applyAlignment="1">
      <alignment horizontal="center" vertical="center"/>
    </xf>
    <xf numFmtId="0" fontId="1" fillId="0" borderId="123" xfId="0" applyFont="1" applyBorder="1" applyAlignment="1">
      <alignment horizontal="center" vertical="center"/>
    </xf>
    <xf numFmtId="0" fontId="1" fillId="0" borderId="48"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0" fontId="33" fillId="0" borderId="0" xfId="0" applyFont="1" applyAlignment="1" applyProtection="1">
      <alignment horizontal="center" vertical="center"/>
      <protection locked="0"/>
    </xf>
    <xf numFmtId="185" fontId="0" fillId="36" borderId="2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0" fontId="36" fillId="0" borderId="0" xfId="0" applyFont="1" applyAlignment="1">
      <alignment horizontal="right" vertical="center" shrinkToFit="1"/>
    </xf>
    <xf numFmtId="0" fontId="0" fillId="0" borderId="122" xfId="0" applyBorder="1" applyAlignment="1">
      <alignment horizontal="center" vertical="center"/>
    </xf>
    <xf numFmtId="0" fontId="0" fillId="0" borderId="123" xfId="0" applyBorder="1" applyAlignment="1">
      <alignment horizontal="center" vertical="center"/>
    </xf>
    <xf numFmtId="0" fontId="1" fillId="0" borderId="115" xfId="0" applyFont="1" applyBorder="1" applyAlignment="1">
      <alignment horizontal="center" vertical="center"/>
    </xf>
    <xf numFmtId="0" fontId="0" fillId="0" borderId="17" xfId="0" applyBorder="1" applyAlignment="1">
      <alignment horizontal="center" vertical="center"/>
    </xf>
    <xf numFmtId="0" fontId="1" fillId="0" borderId="25"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20" xfId="0" applyFont="1" applyBorder="1" applyAlignment="1" applyProtection="1">
      <alignment horizontal="center" vertical="center" shrinkToFit="1"/>
      <protection locked="0"/>
    </xf>
    <xf numFmtId="0" fontId="1" fillId="0" borderId="12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45"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40" fillId="0" borderId="8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0" fillId="0" borderId="0" xfId="0" applyAlignment="1" applyProtection="1">
      <alignment horizontal="left"/>
      <protection locked="0"/>
    </xf>
    <xf numFmtId="0" fontId="27" fillId="0" borderId="84" xfId="0" applyFont="1" applyBorder="1" applyAlignment="1" applyProtection="1">
      <alignment horizontal="right" vertical="center"/>
      <protection locked="0"/>
    </xf>
    <xf numFmtId="0" fontId="0" fillId="0" borderId="81" xfId="0" applyBorder="1" applyAlignment="1">
      <alignment horizontal="left" vertical="distributed" wrapText="1" indent="1"/>
    </xf>
    <xf numFmtId="0" fontId="0" fillId="0" borderId="0" xfId="0"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1" fillId="0" borderId="42" xfId="0" applyFont="1" applyBorder="1" applyAlignment="1" applyProtection="1">
      <alignment horizontal="center" vertical="center" wrapText="1" shrinkToFit="1"/>
      <protection locked="0"/>
    </xf>
    <xf numFmtId="0" fontId="1" fillId="0" borderId="28" xfId="0" applyFont="1" applyBorder="1" applyAlignment="1" applyProtection="1">
      <alignment horizontal="center" vertical="center" wrapText="1" shrinkToFit="1"/>
      <protection locked="0"/>
    </xf>
    <xf numFmtId="0" fontId="1" fillId="0" borderId="25"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1" fillId="0" borderId="44" xfId="0" applyFont="1" applyBorder="1" applyAlignment="1" applyProtection="1">
      <alignment horizontal="center" vertical="center" wrapText="1" shrinkToFit="1"/>
      <protection locked="0"/>
    </xf>
    <xf numFmtId="0" fontId="1" fillId="0" borderId="45" xfId="0" applyFont="1" applyBorder="1" applyAlignment="1" applyProtection="1">
      <alignment horizontal="center" vertical="center" wrapText="1" shrinkToFit="1"/>
      <protection locked="0"/>
    </xf>
    <xf numFmtId="0" fontId="1" fillId="0" borderId="43"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177" fontId="0" fillId="0" borderId="0" xfId="0" applyNumberFormat="1" applyAlignment="1">
      <alignment horizontal="right" vertical="center"/>
    </xf>
    <xf numFmtId="0" fontId="33" fillId="0" borderId="0" xfId="0" applyFont="1" applyAlignment="1" applyProtection="1">
      <alignment horizontal="right" vertical="center"/>
      <protection locked="0"/>
    </xf>
    <xf numFmtId="0" fontId="0" fillId="0" borderId="0" xfId="0" applyAlignment="1">
      <alignment horizontal="center" shrinkToFit="1"/>
    </xf>
    <xf numFmtId="0" fontId="0" fillId="0" borderId="85"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1" fillId="0" borderId="54" xfId="0" applyFont="1" applyBorder="1" applyAlignment="1">
      <alignment horizontal="center" vertical="center"/>
    </xf>
    <xf numFmtId="0" fontId="1" fillId="0" borderId="125" xfId="0" applyFont="1" applyBorder="1" applyAlignment="1">
      <alignment horizontal="center" vertical="center"/>
    </xf>
    <xf numFmtId="0" fontId="1" fillId="0" borderId="84" xfId="0" applyFont="1" applyBorder="1" applyAlignment="1">
      <alignment horizontal="center" vertical="center"/>
    </xf>
    <xf numFmtId="0" fontId="1" fillId="0" borderId="17" xfId="0" applyFont="1" applyBorder="1" applyAlignment="1">
      <alignment horizontal="center" vertical="center"/>
    </xf>
    <xf numFmtId="0" fontId="29" fillId="0" borderId="48" xfId="0" applyFont="1" applyBorder="1" applyAlignment="1">
      <alignment horizontal="left" vertical="center" wrapText="1"/>
    </xf>
    <xf numFmtId="0" fontId="29" fillId="0" borderId="40" xfId="0" applyFont="1" applyBorder="1" applyAlignment="1">
      <alignment horizontal="left" vertical="center" wrapText="1"/>
    </xf>
    <xf numFmtId="0" fontId="1" fillId="0" borderId="55" xfId="0" applyFont="1" applyBorder="1" applyAlignment="1">
      <alignment horizontal="center" vertical="center"/>
    </xf>
    <xf numFmtId="0" fontId="1" fillId="0" borderId="126" xfId="0" applyFont="1" applyBorder="1" applyAlignment="1">
      <alignment horizontal="center" vertical="center"/>
    </xf>
    <xf numFmtId="0" fontId="55" fillId="0" borderId="0" xfId="0" applyFont="1" applyAlignment="1">
      <alignment horizontal="center"/>
    </xf>
    <xf numFmtId="0" fontId="0" fillId="0" borderId="0" xfId="0" applyAlignment="1">
      <alignment horizontal="center" vertical="center"/>
    </xf>
    <xf numFmtId="0" fontId="100" fillId="0" borderId="0" xfId="0" applyFont="1" applyAlignment="1">
      <alignment horizontal="left" vertical="center"/>
    </xf>
    <xf numFmtId="0" fontId="101" fillId="0" borderId="0" xfId="0" applyFont="1" applyAlignment="1">
      <alignment horizontal="center" vertical="center"/>
    </xf>
    <xf numFmtId="0" fontId="86" fillId="27" borderId="0" xfId="0" applyFont="1" applyFill="1" applyAlignment="1">
      <alignment horizontal="left" vertical="center" indent="1"/>
    </xf>
    <xf numFmtId="0" fontId="86" fillId="0" borderId="50" xfId="0" applyFont="1" applyBorder="1" applyAlignment="1">
      <alignment horizontal="left" vertical="center" wrapText="1"/>
    </xf>
    <xf numFmtId="0" fontId="86" fillId="0" borderId="37" xfId="0" applyFont="1" applyBorder="1" applyAlignment="1">
      <alignment horizontal="left" vertical="center" wrapText="1"/>
    </xf>
    <xf numFmtId="0" fontId="86" fillId="0" borderId="29" xfId="0" applyFont="1" applyBorder="1" applyAlignment="1">
      <alignment horizontal="left" vertical="center" wrapText="1"/>
    </xf>
    <xf numFmtId="0" fontId="86" fillId="0" borderId="42" xfId="0" applyFont="1" applyBorder="1" applyAlignment="1">
      <alignment horizontal="left" vertical="center" wrapText="1"/>
    </xf>
    <xf numFmtId="0" fontId="86" fillId="0" borderId="0" xfId="0" applyFont="1" applyAlignment="1">
      <alignment horizontal="left" vertical="center" wrapText="1"/>
    </xf>
    <xf numFmtId="0" fontId="86" fillId="0" borderId="28" xfId="0" applyFont="1" applyBorder="1" applyAlignment="1">
      <alignment horizontal="left" vertical="center" wrapText="1"/>
    </xf>
    <xf numFmtId="0" fontId="86" fillId="0" borderId="43" xfId="0" applyFont="1" applyBorder="1" applyAlignment="1">
      <alignment horizontal="left" vertical="center"/>
    </xf>
    <xf numFmtId="0" fontId="86" fillId="0" borderId="20" xfId="0" applyFont="1" applyBorder="1" applyAlignment="1">
      <alignment horizontal="left" vertical="center"/>
    </xf>
    <xf numFmtId="0" fontId="86" fillId="0" borderId="19" xfId="0" applyFont="1" applyBorder="1" applyAlignment="1">
      <alignment horizontal="left" vertical="center"/>
    </xf>
    <xf numFmtId="0" fontId="86" fillId="0" borderId="0" xfId="0" applyFont="1" applyAlignment="1">
      <alignment horizontal="center" vertical="center" wrapText="1"/>
    </xf>
    <xf numFmtId="0" fontId="135" fillId="36" borderId="115" xfId="0" applyFont="1" applyFill="1" applyBorder="1" applyAlignment="1">
      <alignment horizontal="left" vertical="center" shrinkToFit="1"/>
    </xf>
    <xf numFmtId="0" fontId="135" fillId="36" borderId="14" xfId="0" applyFont="1" applyFill="1" applyBorder="1" applyAlignment="1">
      <alignment horizontal="left" vertical="center" shrinkToFit="1"/>
    </xf>
    <xf numFmtId="0" fontId="134" fillId="0" borderId="73" xfId="0" applyFont="1" applyBorder="1" applyAlignment="1" applyProtection="1">
      <alignment horizontal="center" vertical="center" shrinkToFit="1"/>
      <protection locked="0"/>
    </xf>
    <xf numFmtId="0" fontId="134" fillId="0" borderId="72" xfId="0" applyFont="1" applyBorder="1" applyAlignment="1" applyProtection="1">
      <alignment horizontal="center" vertical="center" shrinkToFit="1"/>
      <protection locked="0"/>
    </xf>
    <xf numFmtId="0" fontId="86" fillId="0" borderId="15" xfId="0" applyFont="1" applyBorder="1" applyAlignment="1">
      <alignment horizontal="center" vertical="center" wrapText="1"/>
    </xf>
    <xf numFmtId="0" fontId="134" fillId="0" borderId="15" xfId="0" applyFont="1" applyBorder="1" applyAlignment="1" applyProtection="1">
      <alignment horizontal="center" vertical="center" shrinkToFit="1"/>
      <protection locked="0"/>
    </xf>
    <xf numFmtId="0" fontId="134" fillId="0" borderId="34" xfId="0" applyFont="1" applyBorder="1" applyAlignment="1" applyProtection="1">
      <alignment horizontal="center" vertical="center" shrinkToFit="1"/>
      <protection locked="0"/>
    </xf>
    <xf numFmtId="0" fontId="9" fillId="0" borderId="87" xfId="0" applyFont="1" applyBorder="1" applyAlignment="1">
      <alignment horizontal="center" vertical="center" wrapText="1"/>
    </xf>
    <xf numFmtId="0" fontId="9" fillId="0" borderId="115" xfId="0" applyFont="1" applyBorder="1" applyAlignment="1">
      <alignment horizontal="center" vertical="center" wrapText="1"/>
    </xf>
    <xf numFmtId="0" fontId="134" fillId="0" borderId="86" xfId="0" applyFont="1" applyBorder="1" applyAlignment="1" applyProtection="1">
      <alignment horizontal="left" vertical="center" shrinkToFit="1"/>
      <protection locked="0"/>
    </xf>
    <xf numFmtId="0" fontId="134" fillId="0" borderId="115" xfId="0" applyFont="1" applyBorder="1" applyAlignment="1" applyProtection="1">
      <alignment horizontal="left" vertical="center" shrinkToFit="1"/>
      <protection locked="0"/>
    </xf>
    <xf numFmtId="0" fontId="134" fillId="0" borderId="14" xfId="0" applyFont="1" applyBorder="1" applyAlignment="1" applyProtection="1">
      <alignment horizontal="left" vertical="center" shrinkToFit="1"/>
      <protection locked="0"/>
    </xf>
    <xf numFmtId="0" fontId="134" fillId="0" borderId="147" xfId="0" applyFont="1" applyBorder="1" applyAlignment="1" applyProtection="1">
      <alignment horizontal="center" vertical="center" shrinkToFit="1"/>
      <protection locked="0"/>
    </xf>
    <xf numFmtId="0" fontId="134" fillId="0" borderId="148" xfId="0" applyFont="1" applyBorder="1" applyAlignment="1" applyProtection="1">
      <alignment horizontal="center" vertical="center" shrinkToFit="1"/>
      <protection locked="0"/>
    </xf>
    <xf numFmtId="0" fontId="134" fillId="0" borderId="149" xfId="0" applyFont="1" applyBorder="1" applyAlignment="1" applyProtection="1">
      <alignment horizontal="center" vertical="center" shrinkToFit="1"/>
      <protection locked="0"/>
    </xf>
    <xf numFmtId="0" fontId="9" fillId="27" borderId="48" xfId="0" applyFont="1" applyFill="1" applyBorder="1" applyAlignment="1">
      <alignment horizontal="center" vertical="center" wrapText="1"/>
    </xf>
    <xf numFmtId="0" fontId="9" fillId="27" borderId="150" xfId="0" applyFont="1" applyFill="1" applyBorder="1" applyAlignment="1">
      <alignment horizontal="center" vertical="center" wrapText="1"/>
    </xf>
    <xf numFmtId="0" fontId="134" fillId="0" borderId="57" xfId="0" applyFont="1" applyBorder="1" applyAlignment="1" applyProtection="1">
      <alignment horizontal="center" vertical="center" shrinkToFit="1"/>
      <protection locked="0"/>
    </xf>
    <xf numFmtId="0" fontId="134" fillId="0" borderId="40" xfId="0" applyFont="1" applyBorder="1" applyAlignment="1" applyProtection="1">
      <alignment horizontal="center" vertical="center" shrinkToFit="1"/>
      <protection locked="0"/>
    </xf>
    <xf numFmtId="0" fontId="136" fillId="0" borderId="57" xfId="0" applyFont="1" applyBorder="1" applyAlignment="1" applyProtection="1">
      <alignment horizontal="center" vertical="center" shrinkToFit="1"/>
      <protection locked="0"/>
    </xf>
    <xf numFmtId="0" fontId="136" fillId="0" borderId="61" xfId="0" applyFont="1" applyBorder="1" applyAlignment="1" applyProtection="1">
      <alignment horizontal="center" vertical="center" shrinkToFit="1"/>
      <protection locked="0"/>
    </xf>
    <xf numFmtId="0" fontId="86" fillId="30" borderId="81" xfId="0" applyFont="1" applyFill="1" applyBorder="1" applyAlignment="1">
      <alignment horizontal="center" vertical="center" wrapText="1"/>
    </xf>
    <xf numFmtId="0" fontId="86" fillId="30" borderId="0" xfId="0" applyFont="1" applyFill="1" applyAlignment="1">
      <alignment horizontal="center" vertical="center" wrapText="1"/>
    </xf>
    <xf numFmtId="0" fontId="86" fillId="30" borderId="163" xfId="0" applyFont="1" applyFill="1" applyBorder="1" applyAlignment="1">
      <alignment horizontal="center" vertical="center" wrapText="1"/>
    </xf>
    <xf numFmtId="0" fontId="86" fillId="30" borderId="11" xfId="0" applyFont="1" applyFill="1" applyBorder="1" applyAlignment="1">
      <alignment horizontal="center" vertical="center" wrapText="1"/>
    </xf>
    <xf numFmtId="0" fontId="86" fillId="30" borderId="17" xfId="0" applyFont="1" applyFill="1" applyBorder="1" applyAlignment="1">
      <alignment horizontal="center" vertical="center" wrapText="1"/>
    </xf>
    <xf numFmtId="0" fontId="86" fillId="30" borderId="165" xfId="0" applyFont="1" applyFill="1" applyBorder="1" applyAlignment="1">
      <alignment horizontal="center" vertical="center" wrapText="1"/>
    </xf>
    <xf numFmtId="0" fontId="97" fillId="30" borderId="133" xfId="0" applyFont="1" applyFill="1" applyBorder="1" applyAlignment="1">
      <alignment horizontal="center" vertical="center" wrapText="1" shrinkToFit="1"/>
    </xf>
    <xf numFmtId="0" fontId="97" fillId="30" borderId="37" xfId="0" applyFont="1" applyFill="1" applyBorder="1" applyAlignment="1">
      <alignment horizontal="center" vertical="center" wrapText="1" shrinkToFit="1"/>
    </xf>
    <xf numFmtId="0" fontId="97" fillId="30" borderId="141" xfId="0" applyFont="1" applyFill="1" applyBorder="1" applyAlignment="1">
      <alignment horizontal="center" vertical="center" wrapText="1" shrinkToFit="1"/>
    </xf>
    <xf numFmtId="0" fontId="97" fillId="30" borderId="20" xfId="0" applyFont="1" applyFill="1" applyBorder="1" applyAlignment="1">
      <alignment horizontal="center" vertical="center" wrapText="1" shrinkToFit="1"/>
    </xf>
    <xf numFmtId="0" fontId="86" fillId="30" borderId="107" xfId="0" applyFont="1" applyFill="1" applyBorder="1" applyAlignment="1">
      <alignment horizontal="center" vertical="center" wrapText="1" shrinkToFit="1"/>
    </xf>
    <xf numFmtId="0" fontId="86" fillId="30" borderId="138" xfId="0" applyFont="1" applyFill="1" applyBorder="1" applyAlignment="1">
      <alignment horizontal="center" vertical="center" wrapText="1" shrinkToFit="1"/>
    </xf>
    <xf numFmtId="0" fontId="86" fillId="30" borderId="73" xfId="0" applyFont="1" applyFill="1" applyBorder="1" applyAlignment="1">
      <alignment horizontal="center" vertical="center" wrapText="1" shrinkToFit="1"/>
    </xf>
    <xf numFmtId="0" fontId="86" fillId="30" borderId="135" xfId="0" applyFont="1" applyFill="1" applyBorder="1" applyAlignment="1">
      <alignment horizontal="center" vertical="center" wrapText="1" shrinkToFit="1"/>
    </xf>
    <xf numFmtId="0" fontId="97" fillId="30" borderId="133" xfId="0" applyFont="1" applyFill="1" applyBorder="1" applyAlignment="1">
      <alignment horizontal="center" vertical="center" shrinkToFit="1"/>
    </xf>
    <xf numFmtId="0" fontId="97" fillId="30" borderId="0" xfId="0" applyFont="1" applyFill="1" applyAlignment="1">
      <alignment horizontal="center" vertical="center" shrinkToFit="1"/>
    </xf>
    <xf numFmtId="0" fontId="97" fillId="30" borderId="134" xfId="0" applyFont="1" applyFill="1" applyBorder="1" applyAlignment="1">
      <alignment horizontal="center" vertical="center" shrinkToFit="1"/>
    </xf>
    <xf numFmtId="0" fontId="97" fillId="30" borderId="17" xfId="0" applyFont="1" applyFill="1" applyBorder="1" applyAlignment="1">
      <alignment horizontal="center" vertical="center" shrinkToFit="1"/>
    </xf>
    <xf numFmtId="0" fontId="86" fillId="30" borderId="52" xfId="0" applyFont="1" applyFill="1" applyBorder="1" applyAlignment="1">
      <alignment horizontal="center" vertical="center" shrinkToFit="1"/>
    </xf>
    <xf numFmtId="0" fontId="86" fillId="30" borderId="65" xfId="0" applyFont="1" applyFill="1" applyBorder="1" applyAlignment="1">
      <alignment horizontal="center" vertical="center" shrinkToFit="1"/>
    </xf>
    <xf numFmtId="0" fontId="86" fillId="30" borderId="130" xfId="0" applyFont="1" applyFill="1" applyBorder="1" applyAlignment="1">
      <alignment horizontal="center" vertical="center" shrinkToFit="1"/>
    </xf>
    <xf numFmtId="0" fontId="86" fillId="30" borderId="164" xfId="0" applyFont="1" applyFill="1" applyBorder="1" applyAlignment="1">
      <alignment horizontal="center" vertical="center" shrinkToFit="1"/>
    </xf>
    <xf numFmtId="0" fontId="96" fillId="0" borderId="168" xfId="0" applyFont="1" applyBorder="1" applyAlignment="1" applyProtection="1">
      <alignment horizontal="center" vertical="center" shrinkToFit="1"/>
      <protection locked="0"/>
    </xf>
    <xf numFmtId="0" fontId="96" fillId="0" borderId="169" xfId="0" applyFont="1" applyBorder="1" applyAlignment="1" applyProtection="1">
      <alignment horizontal="center" vertical="center" shrinkToFit="1"/>
      <protection locked="0"/>
    </xf>
    <xf numFmtId="0" fontId="86" fillId="0" borderId="147" xfId="0" applyFont="1" applyBorder="1" applyAlignment="1" applyProtection="1">
      <alignment horizontal="center" vertical="center" shrinkToFit="1"/>
      <protection locked="0"/>
    </xf>
    <xf numFmtId="0" fontId="86" fillId="0" borderId="148" xfId="0" applyFont="1" applyBorder="1" applyAlignment="1" applyProtection="1">
      <alignment horizontal="center" vertical="center" shrinkToFit="1"/>
      <protection locked="0"/>
    </xf>
    <xf numFmtId="0" fontId="86" fillId="0" borderId="169" xfId="0" applyFont="1" applyBorder="1" applyAlignment="1" applyProtection="1">
      <alignment horizontal="center" vertical="center" shrinkToFit="1"/>
      <protection locked="0"/>
    </xf>
    <xf numFmtId="0" fontId="88" fillId="0" borderId="147" xfId="0" applyFont="1" applyBorder="1" applyAlignment="1" applyProtection="1">
      <alignment horizontal="center" vertical="center" wrapText="1"/>
      <protection locked="0"/>
    </xf>
    <xf numFmtId="0" fontId="88" fillId="0" borderId="169" xfId="0" applyFont="1" applyBorder="1" applyAlignment="1" applyProtection="1">
      <alignment horizontal="center" vertical="center" wrapText="1"/>
      <protection locked="0"/>
    </xf>
    <xf numFmtId="0" fontId="86" fillId="0" borderId="84" xfId="0" applyFont="1" applyBorder="1" applyAlignment="1" applyProtection="1">
      <alignment horizontal="left" vertical="top" shrinkToFit="1"/>
      <protection locked="0"/>
    </xf>
    <xf numFmtId="0" fontId="86" fillId="0" borderId="148" xfId="0" applyFont="1" applyBorder="1" applyAlignment="1" applyProtection="1">
      <alignment horizontal="left" vertical="top" shrinkToFit="1"/>
      <protection locked="0"/>
    </xf>
    <xf numFmtId="0" fontId="86" fillId="0" borderId="167" xfId="0" applyFont="1" applyBorder="1" applyAlignment="1" applyProtection="1">
      <alignment horizontal="left" vertical="top" shrinkToFit="1"/>
      <protection locked="0"/>
    </xf>
    <xf numFmtId="0" fontId="42" fillId="0" borderId="170" xfId="0" applyFont="1" applyBorder="1" applyAlignment="1" applyProtection="1">
      <alignment horizontal="center" vertical="center" wrapText="1" shrinkToFit="1"/>
      <protection locked="0"/>
    </xf>
    <xf numFmtId="0" fontId="99" fillId="0" borderId="139" xfId="0" applyFont="1" applyBorder="1" applyAlignment="1" applyProtection="1">
      <alignment horizontal="center" vertical="center" shrinkToFit="1"/>
      <protection locked="0"/>
    </xf>
    <xf numFmtId="0" fontId="86" fillId="0" borderId="139" xfId="0" applyFont="1" applyBorder="1" applyAlignment="1" applyProtection="1">
      <alignment horizontal="right" vertical="center" indent="1" shrinkToFit="1"/>
      <protection locked="0"/>
    </xf>
    <xf numFmtId="0" fontId="86" fillId="0" borderId="131" xfId="0" applyFont="1" applyBorder="1" applyAlignment="1" applyProtection="1">
      <alignment horizontal="right" vertical="center" indent="1" shrinkToFit="1"/>
      <protection locked="0"/>
    </xf>
    <xf numFmtId="0" fontId="88" fillId="0" borderId="131" xfId="0" applyFont="1" applyBorder="1" applyAlignment="1" applyProtection="1">
      <alignment horizontal="center" vertical="center" wrapText="1"/>
      <protection locked="0"/>
    </xf>
    <xf numFmtId="0" fontId="88" fillId="0" borderId="140" xfId="0" applyFont="1" applyBorder="1" applyAlignment="1" applyProtection="1">
      <alignment horizontal="center" vertical="center" wrapText="1"/>
      <protection locked="0"/>
    </xf>
    <xf numFmtId="0" fontId="88" fillId="0" borderId="133" xfId="0" applyFont="1" applyBorder="1" applyAlignment="1" applyProtection="1">
      <alignment horizontal="center" vertical="center" wrapText="1"/>
      <protection locked="0"/>
    </xf>
    <xf numFmtId="0" fontId="88" fillId="0" borderId="163" xfId="0" applyFont="1" applyBorder="1" applyAlignment="1" applyProtection="1">
      <alignment horizontal="center" vertical="center" wrapText="1"/>
      <protection locked="0"/>
    </xf>
    <xf numFmtId="0" fontId="88" fillId="0" borderId="134" xfId="0" applyFont="1" applyBorder="1" applyAlignment="1" applyProtection="1">
      <alignment horizontal="center" vertical="center" wrapText="1"/>
      <protection locked="0"/>
    </xf>
    <xf numFmtId="0" fontId="88" fillId="0" borderId="165" xfId="0" applyFont="1" applyBorder="1" applyAlignment="1" applyProtection="1">
      <alignment horizontal="center" vertical="center" wrapText="1"/>
      <protection locked="0"/>
    </xf>
    <xf numFmtId="0" fontId="86" fillId="0" borderId="53" xfId="0" applyFont="1" applyBorder="1" applyAlignment="1" applyProtection="1">
      <alignment horizontal="left" vertical="center" wrapText="1" indent="1" shrinkToFit="1"/>
      <protection locked="0"/>
    </xf>
    <xf numFmtId="0" fontId="86" fillId="0" borderId="66" xfId="0" applyFont="1" applyBorder="1" applyAlignment="1" applyProtection="1">
      <alignment horizontal="left" vertical="center" wrapText="1" indent="1" shrinkToFit="1"/>
      <protection locked="0"/>
    </xf>
    <xf numFmtId="0" fontId="86" fillId="0" borderId="172" xfId="0" applyFont="1" applyBorder="1" applyAlignment="1" applyProtection="1">
      <alignment horizontal="center" vertical="center" wrapText="1"/>
      <protection locked="0"/>
    </xf>
    <xf numFmtId="0" fontId="86" fillId="0" borderId="140" xfId="0" applyFont="1" applyBorder="1" applyAlignment="1" applyProtection="1">
      <alignment horizontal="center" vertical="center" wrapText="1"/>
      <protection locked="0"/>
    </xf>
    <xf numFmtId="0" fontId="86" fillId="0" borderId="143" xfId="0" applyFont="1" applyBorder="1" applyAlignment="1" applyProtection="1">
      <alignment horizontal="center" vertical="center" wrapText="1"/>
      <protection locked="0"/>
    </xf>
    <xf numFmtId="0" fontId="86" fillId="0" borderId="144" xfId="0" applyFont="1" applyBorder="1" applyAlignment="1" applyProtection="1">
      <alignment horizontal="center" vertical="center" wrapText="1"/>
      <protection locked="0"/>
    </xf>
    <xf numFmtId="0" fontId="86" fillId="0" borderId="131" xfId="0" applyFont="1" applyBorder="1" applyAlignment="1" applyProtection="1">
      <alignment horizontal="center" vertical="center" shrinkToFit="1"/>
      <protection locked="0"/>
    </xf>
    <xf numFmtId="0" fontId="86" fillId="0" borderId="132" xfId="0" applyFont="1" applyBorder="1" applyAlignment="1" applyProtection="1">
      <alignment horizontal="center" vertical="center" shrinkToFit="1"/>
      <protection locked="0"/>
    </xf>
    <xf numFmtId="0" fontId="86" fillId="0" borderId="146" xfId="0" applyFont="1" applyBorder="1" applyAlignment="1" applyProtection="1">
      <alignment horizontal="center" vertical="center" shrinkToFit="1"/>
      <protection locked="0"/>
    </xf>
    <xf numFmtId="0" fontId="86" fillId="0" borderId="52" xfId="0" applyFont="1" applyBorder="1" applyAlignment="1" applyProtection="1">
      <alignment horizontal="center" vertical="center" shrinkToFit="1"/>
      <protection locked="0"/>
    </xf>
    <xf numFmtId="0" fontId="86" fillId="0" borderId="11" xfId="0" applyFont="1" applyBorder="1" applyAlignment="1" applyProtection="1">
      <alignment horizontal="center" vertical="center" wrapText="1"/>
      <protection locked="0"/>
    </xf>
    <xf numFmtId="0" fontId="86" fillId="0" borderId="165" xfId="0" applyFont="1" applyBorder="1" applyAlignment="1" applyProtection="1">
      <alignment horizontal="center" vertical="center" wrapText="1"/>
      <protection locked="0"/>
    </xf>
    <xf numFmtId="0" fontId="86" fillId="0" borderId="134" xfId="0" applyFont="1" applyBorder="1" applyAlignment="1" applyProtection="1">
      <alignment horizontal="center" vertical="center" shrinkToFit="1"/>
      <protection locked="0"/>
    </xf>
    <xf numFmtId="0" fontId="86" fillId="0" borderId="17" xfId="0" applyFont="1" applyBorder="1" applyAlignment="1" applyProtection="1">
      <alignment horizontal="center" vertical="center" shrinkToFit="1"/>
      <protection locked="0"/>
    </xf>
    <xf numFmtId="0" fontId="86" fillId="0" borderId="17" xfId="0" applyFont="1" applyBorder="1" applyAlignment="1" applyProtection="1">
      <alignment horizontal="left" vertical="center" wrapText="1" indent="1" shrinkToFit="1"/>
      <protection locked="0"/>
    </xf>
    <xf numFmtId="0" fontId="86" fillId="0" borderId="82" xfId="0" applyFont="1" applyBorder="1" applyAlignment="1" applyProtection="1">
      <alignment horizontal="left" vertical="center" wrapText="1" indent="1" shrinkToFit="1"/>
      <protection locked="0"/>
    </xf>
    <xf numFmtId="0" fontId="110" fillId="0" borderId="84" xfId="0" applyFont="1" applyBorder="1" applyAlignment="1">
      <alignment horizontal="left" vertical="center" wrapText="1"/>
    </xf>
    <xf numFmtId="0" fontId="110" fillId="0" borderId="0" xfId="0" applyFont="1" applyAlignment="1">
      <alignment horizontal="left" vertical="center" wrapText="1"/>
    </xf>
    <xf numFmtId="0" fontId="84" fillId="27" borderId="91" xfId="0" applyFont="1" applyFill="1" applyBorder="1" applyAlignment="1" applyProtection="1">
      <alignment horizontal="center" vertical="center"/>
      <protection locked="0"/>
    </xf>
    <xf numFmtId="0" fontId="84" fillId="27" borderId="92" xfId="0" applyFont="1" applyFill="1" applyBorder="1" applyAlignment="1" applyProtection="1">
      <alignment horizontal="center" vertical="center"/>
      <protection locked="0"/>
    </xf>
    <xf numFmtId="0" fontId="84" fillId="27" borderId="89" xfId="0" applyFont="1" applyFill="1" applyBorder="1" applyAlignment="1" applyProtection="1">
      <alignment horizontal="center" vertical="center"/>
      <protection locked="0"/>
    </xf>
    <xf numFmtId="0" fontId="84" fillId="27" borderId="90" xfId="0" applyFont="1" applyFill="1" applyBorder="1" applyAlignment="1" applyProtection="1">
      <alignment horizontal="center" vertical="center"/>
      <protection locked="0"/>
    </xf>
    <xf numFmtId="0" fontId="84" fillId="0" borderId="151" xfId="0" applyFont="1" applyBorder="1" applyAlignment="1" applyProtection="1">
      <alignment horizontal="center" vertical="center" shrinkToFit="1"/>
      <protection locked="0"/>
    </xf>
    <xf numFmtId="0" fontId="84" fillId="0" borderId="20" xfId="0" applyFont="1" applyBorder="1" applyAlignment="1" applyProtection="1">
      <alignment horizontal="center" vertical="center" shrinkToFit="1"/>
      <protection locked="0"/>
    </xf>
    <xf numFmtId="0" fontId="84" fillId="0" borderId="142" xfId="0" applyFont="1" applyBorder="1" applyAlignment="1" applyProtection="1">
      <alignment horizontal="center" vertical="center" shrinkToFit="1"/>
      <protection locked="0"/>
    </xf>
    <xf numFmtId="0" fontId="84" fillId="0" borderId="58" xfId="0" applyFont="1" applyBorder="1" applyAlignment="1" applyProtection="1">
      <alignment horizontal="center" vertical="center"/>
      <protection locked="0"/>
    </xf>
    <xf numFmtId="0" fontId="84" fillId="0" borderId="57" xfId="0" applyFont="1" applyBorder="1" applyAlignment="1" applyProtection="1">
      <alignment horizontal="center" vertical="center"/>
      <protection locked="0"/>
    </xf>
    <xf numFmtId="0" fontId="84" fillId="0" borderId="61" xfId="0" applyFont="1" applyBorder="1" applyAlignment="1" applyProtection="1">
      <alignment horizontal="center" vertical="center"/>
      <protection locked="0"/>
    </xf>
    <xf numFmtId="0" fontId="84" fillId="0" borderId="137" xfId="0" applyFont="1" applyBorder="1" applyAlignment="1" applyProtection="1">
      <alignment horizontal="center" vertical="center"/>
      <protection locked="0"/>
    </xf>
    <xf numFmtId="0" fontId="84" fillId="0" borderId="171" xfId="0" applyFont="1" applyBorder="1" applyAlignment="1" applyProtection="1">
      <alignment horizontal="center" vertical="center"/>
      <protection locked="0"/>
    </xf>
    <xf numFmtId="0" fontId="84" fillId="35" borderId="146" xfId="0" applyFont="1" applyFill="1" applyBorder="1" applyAlignment="1" applyProtection="1">
      <alignment horizontal="center" vertical="center"/>
      <protection locked="0"/>
    </xf>
    <xf numFmtId="0" fontId="84" fillId="35" borderId="144" xfId="0" applyFont="1" applyFill="1" applyBorder="1" applyAlignment="1" applyProtection="1">
      <alignment horizontal="center" vertical="center"/>
      <protection locked="0"/>
    </xf>
    <xf numFmtId="0" fontId="84" fillId="0" borderId="89" xfId="0" applyFont="1" applyBorder="1" applyAlignment="1" applyProtection="1">
      <alignment horizontal="center" vertical="center"/>
      <protection locked="0"/>
    </xf>
    <xf numFmtId="0" fontId="84" fillId="0" borderId="90" xfId="0" applyFont="1" applyBorder="1" applyAlignment="1" applyProtection="1">
      <alignment horizontal="center" vertical="center"/>
      <protection locked="0"/>
    </xf>
    <xf numFmtId="3" fontId="0" fillId="36" borderId="122" xfId="42" applyNumberFormat="1" applyFont="1" applyFill="1" applyBorder="1" applyAlignment="1">
      <alignment horizontal="center" vertical="center" shrinkToFit="1"/>
    </xf>
    <xf numFmtId="3" fontId="0" fillId="36" borderId="115"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0" fontId="51"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29" fillId="0" borderId="20" xfId="42" applyFont="1" applyBorder="1" applyAlignment="1">
      <alignment horizontal="center" vertical="center" shrinkToFit="1"/>
    </xf>
    <xf numFmtId="0" fontId="31" fillId="36" borderId="25" xfId="42" applyFont="1" applyFill="1" applyBorder="1" applyAlignment="1">
      <alignment horizontal="left" vertical="center" indent="2"/>
    </xf>
    <xf numFmtId="0" fontId="31" fillId="36" borderId="38" xfId="42" applyFont="1" applyFill="1" applyBorder="1" applyAlignment="1">
      <alignment horizontal="left" vertical="center" indent="2"/>
    </xf>
    <xf numFmtId="0" fontId="31" fillId="36" borderId="21" xfId="42" applyFont="1" applyFill="1" applyBorder="1" applyAlignment="1">
      <alignment horizontal="left" vertical="center" indent="2"/>
    </xf>
    <xf numFmtId="0" fontId="0" fillId="0" borderId="37" xfId="42" applyFont="1" applyBorder="1" applyAlignment="1">
      <alignment horizontal="left" vertical="center" wrapText="1"/>
    </xf>
    <xf numFmtId="0" fontId="0" fillId="0" borderId="0" xfId="42" applyFont="1" applyAlignment="1">
      <alignment horizontal="left" vertical="center" wrapTex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0" fontId="92" fillId="0" borderId="17" xfId="42" applyFont="1" applyBorder="1" applyAlignment="1">
      <alignment horizontal="left" vertical="center" wrapText="1"/>
    </xf>
    <xf numFmtId="0" fontId="18" fillId="0" borderId="17" xfId="42" applyFont="1" applyBorder="1" applyAlignment="1">
      <alignment horizontal="left" vertical="center" wrapText="1"/>
    </xf>
    <xf numFmtId="189" fontId="46" fillId="36" borderId="25" xfId="42" applyNumberFormat="1" applyFont="1" applyFill="1" applyBorder="1" applyAlignment="1">
      <alignment horizontal="right" vertical="center"/>
    </xf>
    <xf numFmtId="189" fontId="46" fillId="36" borderId="38" xfId="42" applyNumberFormat="1" applyFont="1" applyFill="1" applyBorder="1" applyAlignment="1">
      <alignment horizontal="right" vertical="center"/>
    </xf>
    <xf numFmtId="185" fontId="46" fillId="36" borderId="38" xfId="42" applyNumberFormat="1" applyFont="1" applyFill="1" applyBorder="1" applyAlignment="1">
      <alignment horizontal="center" vertical="center"/>
    </xf>
    <xf numFmtId="185" fontId="46" fillId="36" borderId="21" xfId="42" applyNumberFormat="1" applyFont="1" applyFill="1" applyBorder="1" applyAlignment="1">
      <alignment horizontal="center" vertical="center"/>
    </xf>
    <xf numFmtId="0" fontId="46" fillId="0" borderId="25" xfId="42" applyFont="1" applyBorder="1" applyAlignment="1">
      <alignment horizontal="center" vertical="center"/>
    </xf>
    <xf numFmtId="0" fontId="46" fillId="0" borderId="38" xfId="42" applyFont="1" applyBorder="1" applyAlignment="1">
      <alignment horizontal="center" vertical="center"/>
    </xf>
    <xf numFmtId="0" fontId="0" fillId="28" borderId="38" xfId="42" applyFont="1" applyFill="1" applyBorder="1" applyAlignment="1">
      <alignment horizontal="center" vertical="center"/>
    </xf>
    <xf numFmtId="0" fontId="0" fillId="28" borderId="21" xfId="42" applyFont="1" applyFill="1" applyBorder="1" applyAlignment="1">
      <alignment horizontal="center" vertical="center"/>
    </xf>
    <xf numFmtId="0" fontId="35" fillId="36" borderId="151"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42" xfId="42" applyFont="1" applyFill="1" applyBorder="1" applyAlignment="1">
      <alignment horizontal="center" vertical="center" shrinkToFit="1"/>
    </xf>
    <xf numFmtId="0" fontId="36" fillId="36" borderId="59" xfId="42" applyFont="1" applyFill="1" applyBorder="1" applyAlignment="1">
      <alignment horizontal="center" vertical="center" wrapText="1" shrinkToFit="1"/>
    </xf>
    <xf numFmtId="0" fontId="36" fillId="36" borderId="129" xfId="42" applyFont="1" applyFill="1" applyBorder="1" applyAlignment="1">
      <alignment horizontal="center" vertical="center" wrapText="1" shrinkToFit="1"/>
    </xf>
    <xf numFmtId="0" fontId="35" fillId="36" borderId="59" xfId="42" applyFont="1" applyFill="1" applyBorder="1" applyAlignment="1">
      <alignment horizontal="center" vertical="center" wrapText="1" shrinkToFit="1"/>
    </xf>
    <xf numFmtId="0" fontId="35" fillId="36" borderId="38" xfId="42" applyFont="1" applyFill="1" applyBorder="1" applyAlignment="1">
      <alignment horizontal="center" vertical="center" wrapText="1" shrinkToFit="1"/>
    </xf>
    <xf numFmtId="0" fontId="35" fillId="36" borderId="25" xfId="42" applyFont="1" applyFill="1" applyBorder="1" applyAlignment="1">
      <alignment horizontal="center" vertical="center" wrapText="1" shrinkToFit="1"/>
    </xf>
    <xf numFmtId="0" fontId="35" fillId="36" borderId="62" xfId="42" applyFont="1" applyFill="1" applyBorder="1" applyAlignment="1">
      <alignment horizontal="center" vertical="center" wrapText="1" shrinkToFit="1"/>
    </xf>
    <xf numFmtId="0" fontId="35" fillId="36" borderId="59" xfId="42" applyFont="1" applyFill="1" applyBorder="1" applyAlignment="1">
      <alignment horizontal="center" vertical="center" shrinkToFit="1"/>
    </xf>
    <xf numFmtId="0" fontId="35" fillId="36" borderId="38" xfId="42" applyFont="1" applyFill="1" applyBorder="1" applyAlignment="1">
      <alignment horizontal="center" vertical="center" shrinkToFit="1"/>
    </xf>
    <xf numFmtId="0" fontId="35" fillId="36" borderId="129" xfId="42" applyFont="1" applyFill="1" applyBorder="1" applyAlignment="1">
      <alignment horizontal="center" vertical="center" shrinkToFit="1"/>
    </xf>
    <xf numFmtId="3" fontId="27" fillId="36" borderId="59" xfId="42" applyNumberFormat="1" applyFont="1" applyFill="1" applyBorder="1" applyAlignment="1">
      <alignment horizontal="center" vertical="center" wrapText="1" shrinkToFit="1"/>
    </xf>
    <xf numFmtId="3" fontId="27" fillId="36" borderId="38" xfId="42" applyNumberFormat="1" applyFont="1" applyFill="1" applyBorder="1" applyAlignment="1">
      <alignment horizontal="center" vertical="center" wrapText="1" shrinkToFit="1"/>
    </xf>
    <xf numFmtId="3" fontId="27" fillId="36" borderId="129" xfId="42" applyNumberFormat="1" applyFont="1" applyFill="1" applyBorder="1" applyAlignment="1">
      <alignment horizontal="center" vertical="center" wrapText="1" shrinkToFit="1"/>
    </xf>
    <xf numFmtId="3" fontId="27" fillId="0" borderId="59" xfId="42" applyNumberFormat="1" applyFont="1" applyBorder="1" applyAlignment="1" applyProtection="1">
      <alignment horizontal="center" vertical="center" wrapText="1" shrinkToFit="1"/>
      <protection locked="0"/>
    </xf>
    <xf numFmtId="3" fontId="27" fillId="0" borderId="129" xfId="42" applyNumberFormat="1" applyFont="1" applyBorder="1" applyAlignment="1" applyProtection="1">
      <alignment horizontal="center" vertical="center" wrapText="1" shrinkToFit="1"/>
      <protection locked="0"/>
    </xf>
    <xf numFmtId="3" fontId="29" fillId="36" borderId="59" xfId="42" applyNumberFormat="1" applyFont="1" applyFill="1" applyBorder="1" applyAlignment="1">
      <alignment horizontal="center" vertical="center" shrinkToFit="1"/>
    </xf>
    <xf numFmtId="3" fontId="29" fillId="36" borderId="38" xfId="42" applyNumberFormat="1" applyFont="1" applyFill="1" applyBorder="1" applyAlignment="1">
      <alignment horizontal="center" vertical="center" shrinkToFit="1"/>
    </xf>
    <xf numFmtId="0" fontId="29" fillId="36" borderId="25" xfId="42" applyFont="1" applyFill="1" applyBorder="1" applyAlignment="1">
      <alignment horizontal="center" vertical="center" shrinkToFit="1"/>
    </xf>
    <xf numFmtId="0" fontId="29" fillId="36" borderId="62" xfId="42" applyFont="1" applyFill="1" applyBorder="1" applyAlignment="1">
      <alignment horizontal="center" vertical="center" shrinkToFit="1"/>
    </xf>
    <xf numFmtId="0" fontId="29" fillId="36" borderId="44" xfId="42" applyFont="1" applyFill="1" applyBorder="1" applyAlignment="1">
      <alignment horizontal="center" vertical="center" shrinkToFit="1"/>
    </xf>
    <xf numFmtId="0" fontId="29" fillId="36" borderId="56" xfId="42" applyFont="1" applyFill="1" applyBorder="1" applyAlignment="1">
      <alignment horizontal="center" vertical="center" shrinkToFit="1"/>
    </xf>
    <xf numFmtId="0" fontId="10" fillId="0" borderId="59" xfId="43" applyBorder="1" applyAlignment="1" applyProtection="1">
      <alignment horizontal="center" vertical="center"/>
      <protection locked="0"/>
    </xf>
    <xf numFmtId="0" fontId="10" fillId="0" borderId="129" xfId="43" applyBorder="1" applyAlignment="1" applyProtection="1">
      <alignment horizontal="center" vertical="center"/>
      <protection locked="0"/>
    </xf>
    <xf numFmtId="3" fontId="0" fillId="36" borderId="87" xfId="42" applyNumberFormat="1" applyFont="1" applyFill="1" applyBorder="1" applyAlignment="1">
      <alignment horizontal="center" vertical="center" shrinkToFit="1"/>
    </xf>
    <xf numFmtId="3" fontId="0" fillId="36" borderId="123" xfId="42" applyNumberFormat="1" applyFont="1" applyFill="1" applyBorder="1" applyAlignment="1">
      <alignment horizontal="center" vertical="center" shrinkToFit="1"/>
    </xf>
    <xf numFmtId="0" fontId="90" fillId="0" borderId="202" xfId="42" applyFont="1" applyBorder="1" applyAlignment="1">
      <alignment horizontal="center" vertical="center" wrapText="1"/>
    </xf>
    <xf numFmtId="0" fontId="90" fillId="0" borderId="189" xfId="42" applyFont="1" applyBorder="1" applyAlignment="1">
      <alignment horizontal="center" vertical="center" wrapText="1"/>
    </xf>
    <xf numFmtId="0" fontId="90" fillId="24" borderId="128" xfId="42" applyFont="1" applyFill="1" applyBorder="1" applyAlignment="1">
      <alignment horizontal="center" vertical="center" shrinkToFit="1"/>
    </xf>
    <xf numFmtId="0" fontId="90" fillId="24" borderId="160" xfId="42" applyFont="1" applyFill="1" applyBorder="1" applyAlignment="1">
      <alignment horizontal="center" vertical="center" shrinkToFit="1"/>
    </xf>
    <xf numFmtId="0" fontId="139" fillId="24" borderId="161" xfId="42" applyFont="1" applyFill="1" applyBorder="1" applyAlignment="1">
      <alignment horizontal="center" vertical="center"/>
    </xf>
    <xf numFmtId="0" fontId="139" fillId="24" borderId="128" xfId="42" applyFont="1" applyFill="1" applyBorder="1" applyAlignment="1">
      <alignment horizontal="center" vertical="center"/>
    </xf>
    <xf numFmtId="0" fontId="137" fillId="26" borderId="199" xfId="43" applyFont="1" applyFill="1" applyBorder="1" applyAlignment="1">
      <alignment horizontal="center" vertical="center" wrapText="1"/>
    </xf>
    <xf numFmtId="0" fontId="137" fillId="26" borderId="204" xfId="43" applyFont="1" applyFill="1" applyBorder="1" applyAlignment="1">
      <alignment horizontal="center" vertical="center" wrapText="1"/>
    </xf>
    <xf numFmtId="0" fontId="28" fillId="0" borderId="0" xfId="42" applyFont="1" applyAlignment="1">
      <alignment horizontal="center" vertical="center"/>
    </xf>
    <xf numFmtId="0" fontId="90" fillId="25" borderId="38" xfId="42" applyFont="1" applyFill="1" applyBorder="1" applyAlignment="1">
      <alignment horizontal="center" vertical="center" shrinkToFit="1"/>
    </xf>
    <xf numFmtId="0" fontId="90" fillId="25" borderId="129" xfId="42" applyFont="1" applyFill="1" applyBorder="1" applyAlignment="1">
      <alignment horizontal="center" vertical="center" shrinkToFit="1"/>
    </xf>
    <xf numFmtId="3" fontId="139" fillId="24" borderId="59" xfId="42" applyNumberFormat="1" applyFont="1" applyFill="1" applyBorder="1" applyAlignment="1">
      <alignment horizontal="center" vertical="center"/>
    </xf>
    <xf numFmtId="3" fontId="139" fillId="24" borderId="38" xfId="42" applyNumberFormat="1" applyFont="1" applyFill="1" applyBorder="1" applyAlignment="1">
      <alignment horizontal="center" vertical="center"/>
    </xf>
    <xf numFmtId="3" fontId="139" fillId="0" borderId="59" xfId="42" applyNumberFormat="1" applyFont="1" applyBorder="1" applyAlignment="1">
      <alignment horizontal="center" vertical="center"/>
    </xf>
    <xf numFmtId="3" fontId="139" fillId="0" borderId="38" xfId="42" applyNumberFormat="1" applyFont="1" applyBorder="1" applyAlignment="1">
      <alignment horizontal="center" vertical="center"/>
    </xf>
    <xf numFmtId="0" fontId="139" fillId="0" borderId="38" xfId="42" applyFont="1" applyBorder="1" applyAlignment="1">
      <alignment horizontal="left" vertical="center" wrapText="1" shrinkToFit="1"/>
    </xf>
    <xf numFmtId="0" fontId="139" fillId="0" borderId="129" xfId="42" applyFont="1" applyBorder="1" applyAlignment="1">
      <alignment horizontal="left" vertical="center" wrapText="1" shrinkToFit="1"/>
    </xf>
    <xf numFmtId="0" fontId="139" fillId="0" borderId="38" xfId="42" applyFont="1" applyBorder="1" applyAlignment="1">
      <alignment horizontal="left" vertical="center" shrinkToFit="1"/>
    </xf>
    <xf numFmtId="0" fontId="139" fillId="0" borderId="129" xfId="42" applyFont="1" applyBorder="1" applyAlignment="1">
      <alignment horizontal="left" vertical="center" shrinkToFit="1"/>
    </xf>
    <xf numFmtId="0" fontId="39" fillId="0" borderId="0" xfId="42" applyFont="1" applyAlignment="1">
      <alignment horizontal="center" vertical="center"/>
    </xf>
    <xf numFmtId="0" fontId="90" fillId="0" borderId="84" xfId="42" applyFont="1" applyBorder="1" applyAlignment="1">
      <alignment horizontal="center" vertical="center"/>
    </xf>
    <xf numFmtId="0" fontId="90" fillId="0" borderId="200" xfId="42" applyFont="1" applyBorder="1" applyAlignment="1">
      <alignment horizontal="center" vertical="center"/>
    </xf>
    <xf numFmtId="0" fontId="90" fillId="0" borderId="49" xfId="42" applyFont="1" applyBorder="1" applyAlignment="1">
      <alignment horizontal="center" vertical="center"/>
    </xf>
    <xf numFmtId="0" fontId="90" fillId="0" borderId="158" xfId="42" applyFont="1" applyBorder="1" applyAlignment="1">
      <alignment horizontal="center" vertical="center"/>
    </xf>
    <xf numFmtId="0" fontId="90" fillId="0" borderId="201" xfId="42" applyFont="1" applyBorder="1" applyAlignment="1">
      <alignment horizontal="center" vertical="center" wrapText="1"/>
    </xf>
    <xf numFmtId="0" fontId="90" fillId="0" borderId="84" xfId="42" applyFont="1" applyBorder="1" applyAlignment="1">
      <alignment horizontal="center" vertical="center" wrapText="1"/>
    </xf>
    <xf numFmtId="0" fontId="90" fillId="0" borderId="159" xfId="42" applyFont="1" applyBorder="1" applyAlignment="1">
      <alignment horizontal="center" vertical="center" wrapText="1"/>
    </xf>
    <xf numFmtId="0" fontId="90" fillId="0" borderId="49" xfId="42" applyFont="1" applyBorder="1" applyAlignment="1">
      <alignment horizontal="center" vertical="center" wrapText="1"/>
    </xf>
    <xf numFmtId="0" fontId="139" fillId="0" borderId="180" xfId="42" applyFont="1" applyBorder="1" applyAlignment="1">
      <alignment horizontal="left" vertical="center" shrinkToFit="1"/>
    </xf>
    <xf numFmtId="0" fontId="139" fillId="0" borderId="208" xfId="42" applyFont="1" applyBorder="1" applyAlignment="1">
      <alignment horizontal="left" vertical="center" shrinkToFit="1"/>
    </xf>
    <xf numFmtId="0" fontId="139" fillId="0" borderId="39" xfId="42" applyFont="1" applyBorder="1" applyAlignment="1">
      <alignment horizontal="left" vertical="center" shrinkToFit="1"/>
    </xf>
    <xf numFmtId="0" fontId="139" fillId="0" borderId="209" xfId="42" applyFont="1" applyBorder="1" applyAlignment="1">
      <alignment horizontal="left" vertical="center" shrinkToFit="1"/>
    </xf>
    <xf numFmtId="3" fontId="139" fillId="0" borderId="210" xfId="42" applyNumberFormat="1" applyFont="1" applyBorder="1" applyAlignment="1">
      <alignment horizontal="center" vertical="center"/>
    </xf>
    <xf numFmtId="3" fontId="139" fillId="0" borderId="39" xfId="42" applyNumberFormat="1" applyFont="1" applyBorder="1" applyAlignment="1">
      <alignment horizontal="center" vertical="center"/>
    </xf>
    <xf numFmtId="0" fontId="139" fillId="0" borderId="179" xfId="42" applyFont="1" applyBorder="1" applyAlignment="1">
      <alignment horizontal="left" vertical="center" shrinkToFit="1"/>
    </xf>
    <xf numFmtId="0" fontId="139" fillId="0" borderId="20" xfId="42" applyFont="1" applyBorder="1" applyAlignment="1">
      <alignment horizontal="left" vertical="center" shrinkToFit="1"/>
    </xf>
    <xf numFmtId="0" fontId="139" fillId="0" borderId="142" xfId="42" applyFont="1" applyBorder="1" applyAlignment="1">
      <alignment horizontal="left" vertical="center" shrinkToFit="1"/>
    </xf>
    <xf numFmtId="0" fontId="139" fillId="0" borderId="180" xfId="42" applyFont="1" applyBorder="1" applyAlignment="1">
      <alignment vertical="center" shrinkToFit="1"/>
    </xf>
    <xf numFmtId="0" fontId="139" fillId="0" borderId="38" xfId="42" applyFont="1" applyBorder="1" applyAlignment="1">
      <alignment vertical="center" shrinkToFit="1"/>
    </xf>
    <xf numFmtId="0" fontId="139" fillId="0" borderId="129" xfId="42" applyFont="1" applyBorder="1" applyAlignment="1">
      <alignment vertical="center" shrinkToFit="1"/>
    </xf>
    <xf numFmtId="3" fontId="139" fillId="0" borderId="194" xfId="42" applyNumberFormat="1" applyFont="1" applyBorder="1" applyAlignment="1">
      <alignment horizontal="center" vertical="center"/>
    </xf>
    <xf numFmtId="3" fontId="139" fillId="24" borderId="141" xfId="42" applyNumberFormat="1" applyFont="1" applyFill="1" applyBorder="1" applyAlignment="1">
      <alignment horizontal="center" vertical="center"/>
    </xf>
    <xf numFmtId="3" fontId="139" fillId="24" borderId="20" xfId="42" applyNumberFormat="1" applyFont="1" applyFill="1" applyBorder="1" applyAlignment="1">
      <alignment horizontal="center" vertical="center"/>
    </xf>
    <xf numFmtId="0" fontId="90" fillId="24" borderId="20" xfId="42" applyFont="1" applyFill="1" applyBorder="1" applyAlignment="1">
      <alignment horizontal="center" vertical="center" shrinkToFit="1"/>
    </xf>
    <xf numFmtId="0" fontId="90" fillId="24" borderId="142" xfId="42" applyFont="1" applyFill="1" applyBorder="1" applyAlignment="1">
      <alignment horizontal="center" vertical="center" shrinkToFit="1"/>
    </xf>
    <xf numFmtId="0" fontId="28"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0" fillId="0" borderId="152" xfId="0" applyBorder="1" applyAlignment="1">
      <alignment horizontal="left" vertical="center" wrapText="1" indent="1"/>
    </xf>
    <xf numFmtId="0" fontId="0" fillId="0" borderId="0" xfId="0" applyAlignment="1">
      <alignment horizontal="left" vertical="center" wrapText="1" indent="1"/>
    </xf>
    <xf numFmtId="0" fontId="0" fillId="0" borderId="153" xfId="0" applyBorder="1" applyAlignment="1">
      <alignment horizontal="left" vertical="center" wrapText="1" indent="1"/>
    </xf>
    <xf numFmtId="0" fontId="0" fillId="0" borderId="0" xfId="0" applyAlignment="1">
      <alignment horizontal="center" vertical="center" wrapText="1"/>
    </xf>
    <xf numFmtId="0" fontId="0" fillId="0" borderId="0" xfId="0" applyAlignment="1">
      <alignment horizontal="left" vertical="center" indent="1"/>
    </xf>
    <xf numFmtId="0" fontId="0" fillId="0" borderId="153" xfId="0" applyBorder="1" applyAlignment="1">
      <alignment horizontal="left" vertical="center" indent="1"/>
    </xf>
    <xf numFmtId="0" fontId="0" fillId="0" borderId="152" xfId="0" applyBorder="1" applyAlignment="1">
      <alignment horizontal="left" vertical="center" indent="1"/>
    </xf>
    <xf numFmtId="177" fontId="0" fillId="0" borderId="0" xfId="0" applyNumberForma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32" fillId="0" borderId="154" xfId="0" applyFont="1" applyBorder="1" applyAlignment="1">
      <alignment horizontal="center" vertical="center"/>
    </xf>
    <xf numFmtId="0" fontId="32" fillId="0" borderId="74" xfId="0" applyFont="1" applyBorder="1" applyAlignment="1">
      <alignment horizontal="center" vertical="center"/>
    </xf>
    <xf numFmtId="0" fontId="32" fillId="0" borderId="155" xfId="0" applyFont="1" applyBorder="1" applyAlignment="1">
      <alignment horizontal="center" vertical="center"/>
    </xf>
    <xf numFmtId="0" fontId="0" fillId="0" borderId="156" xfId="0" applyBorder="1" applyAlignment="1">
      <alignment horizontal="left" vertical="center" indent="1"/>
    </xf>
    <xf numFmtId="0" fontId="0" fillId="0" borderId="49" xfId="0" applyBorder="1" applyAlignment="1">
      <alignment horizontal="left" vertical="center" indent="1"/>
    </xf>
    <xf numFmtId="0" fontId="0" fillId="0" borderId="157" xfId="0" applyBorder="1" applyAlignment="1">
      <alignment horizontal="left" vertical="center" indent="1"/>
    </xf>
    <xf numFmtId="0" fontId="32" fillId="0" borderId="38" xfId="0" applyFont="1" applyBorder="1" applyAlignment="1" applyProtection="1">
      <alignment horizontal="left" vertical="center" shrinkToFit="1"/>
      <protection locked="0"/>
    </xf>
    <xf numFmtId="0" fontId="1" fillId="0" borderId="0" xfId="0" applyFont="1" applyAlignment="1">
      <alignment horizontal="right" vertical="center"/>
    </xf>
    <xf numFmtId="0" fontId="32" fillId="36" borderId="20" xfId="0" applyFont="1" applyFill="1" applyBorder="1" applyAlignment="1" applyProtection="1">
      <alignment horizontal="left" vertical="center" shrinkToFit="1"/>
      <protection locked="0"/>
    </xf>
    <xf numFmtId="0" fontId="1" fillId="0" borderId="0" xfId="0" applyFont="1" applyAlignment="1">
      <alignment horizontal="right" vertical="center" shrinkToFit="1"/>
    </xf>
    <xf numFmtId="185" fontId="39" fillId="36" borderId="20" xfId="0" applyNumberFormat="1" applyFont="1" applyFill="1" applyBorder="1" applyAlignment="1">
      <alignment horizontal="center" vertical="center" shrinkToFit="1"/>
    </xf>
    <xf numFmtId="0" fontId="32" fillId="0" borderId="0" xfId="0" applyFont="1">
      <alignment vertical="center"/>
    </xf>
    <xf numFmtId="0" fontId="35" fillId="36" borderId="48" xfId="0" applyFont="1" applyFill="1" applyBorder="1" applyAlignment="1">
      <alignment horizontal="center" vertical="center"/>
    </xf>
    <xf numFmtId="0" fontId="35" fillId="36" borderId="57" xfId="0" applyFont="1" applyFill="1" applyBorder="1" applyAlignment="1">
      <alignment horizontal="center" vertical="center"/>
    </xf>
    <xf numFmtId="0" fontId="35" fillId="36" borderId="61" xfId="0" applyFont="1" applyFill="1" applyBorder="1" applyAlignment="1">
      <alignment horizontal="center" vertical="center"/>
    </xf>
    <xf numFmtId="0" fontId="35" fillId="0" borderId="25" xfId="0" applyFont="1" applyBorder="1" applyAlignment="1">
      <alignment horizontal="center" vertical="center"/>
    </xf>
    <xf numFmtId="0" fontId="35" fillId="0" borderId="38" xfId="0" applyFont="1" applyBorder="1" applyAlignment="1">
      <alignment horizontal="center" vertical="center"/>
    </xf>
    <xf numFmtId="0" fontId="35" fillId="0" borderId="62" xfId="0" applyFont="1" applyBorder="1" applyAlignment="1">
      <alignment horizontal="center" vertical="center"/>
    </xf>
    <xf numFmtId="0" fontId="39" fillId="0" borderId="50"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111"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0" fontId="35" fillId="36" borderId="33" xfId="0" applyFont="1" applyFill="1" applyBorder="1">
      <alignment vertical="center"/>
    </xf>
    <xf numFmtId="0" fontId="35" fillId="36" borderId="15" xfId="0" applyFont="1" applyFill="1" applyBorder="1">
      <alignment vertical="center"/>
    </xf>
    <xf numFmtId="0" fontId="35" fillId="36" borderId="15" xfId="0" applyFont="1" applyFill="1" applyBorder="1" applyAlignment="1">
      <alignment horizontal="center" vertical="center"/>
    </xf>
    <xf numFmtId="0" fontId="35" fillId="36" borderId="35" xfId="0" applyFont="1" applyFill="1" applyBorder="1" applyAlignment="1">
      <alignment horizontal="center" vertical="center"/>
    </xf>
    <xf numFmtId="0" fontId="35" fillId="36" borderId="16" xfId="0" applyFont="1" applyFill="1" applyBorder="1" applyAlignment="1">
      <alignment horizontal="center" vertical="center"/>
    </xf>
    <xf numFmtId="0" fontId="0" fillId="36" borderId="88" xfId="0" applyFill="1" applyBorder="1">
      <alignment vertical="center"/>
    </xf>
    <xf numFmtId="0" fontId="0" fillId="36" borderId="118" xfId="0" applyFill="1" applyBorder="1">
      <alignment vertical="center"/>
    </xf>
    <xf numFmtId="0" fontId="0" fillId="36" borderId="48" xfId="0" applyFill="1" applyBorder="1">
      <alignment vertical="center"/>
    </xf>
    <xf numFmtId="186" fontId="35" fillId="36" borderId="15" xfId="0" applyNumberFormat="1" applyFont="1" applyFill="1" applyBorder="1" applyAlignment="1">
      <alignment horizontal="right" vertical="center"/>
    </xf>
    <xf numFmtId="0" fontId="90" fillId="35" borderId="25" xfId="0" applyFont="1" applyFill="1" applyBorder="1" applyAlignment="1">
      <alignment horizontal="center" vertical="center" wrapText="1"/>
    </xf>
    <xf numFmtId="0" fontId="90" fillId="35" borderId="38" xfId="0" applyFont="1" applyFill="1" applyBorder="1" applyAlignment="1">
      <alignment horizontal="center" vertical="center" wrapText="1"/>
    </xf>
    <xf numFmtId="0" fontId="80" fillId="0" borderId="25" xfId="0" applyFont="1" applyBorder="1" applyAlignment="1">
      <alignment horizontal="left" vertical="center" wrapText="1"/>
    </xf>
    <xf numFmtId="0" fontId="80" fillId="0" borderId="38" xfId="0" applyFont="1" applyBorder="1" applyAlignment="1">
      <alignment horizontal="left" vertical="center" wrapText="1"/>
    </xf>
    <xf numFmtId="0" fontId="80" fillId="0" borderId="21" xfId="0" applyFont="1" applyBorder="1" applyAlignment="1">
      <alignment horizontal="left" vertical="center" wrapText="1"/>
    </xf>
    <xf numFmtId="0" fontId="90" fillId="35" borderId="21" xfId="0" applyFont="1" applyFill="1" applyBorder="1" applyAlignment="1">
      <alignment horizontal="center" vertical="center" wrapText="1"/>
    </xf>
    <xf numFmtId="0" fontId="29" fillId="0" borderId="50" xfId="0" applyFont="1" applyBorder="1" applyAlignment="1">
      <alignment horizontal="left" vertical="center" wrapText="1"/>
    </xf>
    <xf numFmtId="0" fontId="29" fillId="0" borderId="37" xfId="0" applyFont="1" applyBorder="1" applyAlignment="1">
      <alignment horizontal="left" vertical="center" wrapText="1"/>
    </xf>
    <xf numFmtId="0" fontId="29" fillId="0" borderId="29" xfId="0" applyFont="1" applyBorder="1" applyAlignment="1">
      <alignment horizontal="left" vertical="center" wrapText="1"/>
    </xf>
    <xf numFmtId="0" fontId="29" fillId="0" borderId="43"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21" xfId="0" applyFont="1" applyBorder="1" applyAlignment="1">
      <alignment horizontal="left" vertical="center" wrapText="1"/>
    </xf>
    <xf numFmtId="0" fontId="36" fillId="35" borderId="25" xfId="0" applyFont="1" applyFill="1" applyBorder="1" applyAlignment="1">
      <alignment horizontal="center" vertical="center" wrapText="1"/>
    </xf>
    <xf numFmtId="0" fontId="36" fillId="35" borderId="38"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36" fillId="39" borderId="64" xfId="0" applyFont="1" applyFill="1" applyBorder="1" applyAlignment="1">
      <alignment horizontal="center" vertical="center" wrapText="1"/>
    </xf>
    <xf numFmtId="0" fontId="36" fillId="39" borderId="70"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4" xfId="0" applyFont="1" applyFill="1" applyBorder="1" applyAlignment="1">
      <alignment horizontal="center" vertical="center" wrapText="1"/>
    </xf>
    <xf numFmtId="0" fontId="35" fillId="39" borderId="70"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0" fillId="32" borderId="116" xfId="0" applyFill="1" applyBorder="1" applyAlignment="1">
      <alignment horizontal="center" vertical="center" textRotation="255"/>
    </xf>
    <xf numFmtId="0" fontId="0" fillId="32" borderId="175" xfId="0" applyFill="1" applyBorder="1" applyAlignment="1">
      <alignment horizontal="center" vertical="center" textRotation="255"/>
    </xf>
    <xf numFmtId="0" fontId="0" fillId="32" borderId="117" xfId="0" applyFill="1" applyBorder="1" applyAlignment="1">
      <alignment horizontal="center" vertical="center" textRotation="255"/>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552525</xdr:colOff>
      <xdr:row>0</xdr:row>
      <xdr:rowOff>133350</xdr:rowOff>
    </xdr:from>
    <xdr:to>
      <xdr:col>9</xdr:col>
      <xdr:colOff>260625</xdr:colOff>
      <xdr:row>13</xdr:row>
      <xdr:rowOff>147050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0525" y="133350"/>
          <a:ext cx="2146500" cy="21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54</xdr:row>
          <xdr:rowOff>12700</xdr:rowOff>
        </xdr:from>
        <xdr:to>
          <xdr:col>11</xdr:col>
          <xdr:colOff>355600</xdr:colOff>
          <xdr:row>54</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54</xdr:row>
      <xdr:rowOff>25400</xdr:rowOff>
    </xdr:from>
    <xdr:to>
      <xdr:col>16</xdr:col>
      <xdr:colOff>553450</xdr:colOff>
      <xdr:row>54</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50</xdr:row>
      <xdr:rowOff>25400</xdr:rowOff>
    </xdr:from>
    <xdr:to>
      <xdr:col>16</xdr:col>
      <xdr:colOff>540750</xdr:colOff>
      <xdr:row>50</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51</xdr:row>
      <xdr:rowOff>12700</xdr:rowOff>
    </xdr:from>
    <xdr:to>
      <xdr:col>16</xdr:col>
      <xdr:colOff>547100</xdr:colOff>
      <xdr:row>51</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53</xdr:row>
      <xdr:rowOff>31750</xdr:rowOff>
    </xdr:from>
    <xdr:to>
      <xdr:col>16</xdr:col>
      <xdr:colOff>553450</xdr:colOff>
      <xdr:row>53</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69850</xdr:colOff>
          <xdr:row>53</xdr:row>
          <xdr:rowOff>12700</xdr:rowOff>
        </xdr:from>
        <xdr:to>
          <xdr:col>11</xdr:col>
          <xdr:colOff>355600</xdr:colOff>
          <xdr:row>53</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19050</xdr:colOff>
      <xdr:row>13</xdr:row>
      <xdr:rowOff>12700</xdr:rowOff>
    </xdr:from>
    <xdr:to>
      <xdr:col>17</xdr:col>
      <xdr:colOff>552450</xdr:colOff>
      <xdr:row>17</xdr:row>
      <xdr:rowOff>222250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51850" y="3314700"/>
          <a:ext cx="533400" cy="1123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7</xdr:row>
          <xdr:rowOff>31750</xdr:rowOff>
        </xdr:from>
        <xdr:to>
          <xdr:col>3</xdr:col>
          <xdr:colOff>374650</xdr:colOff>
          <xdr:row>8</xdr:row>
          <xdr:rowOff>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31750</xdr:rowOff>
        </xdr:from>
        <xdr:to>
          <xdr:col>5</xdr:col>
          <xdr:colOff>298450</xdr:colOff>
          <xdr:row>8</xdr:row>
          <xdr:rowOff>12700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12700</xdr:rowOff>
        </xdr:from>
        <xdr:to>
          <xdr:col>7</xdr:col>
          <xdr:colOff>355600</xdr:colOff>
          <xdr:row>7</xdr:row>
          <xdr:rowOff>222250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41</xdr:row>
          <xdr:rowOff>12700</xdr:rowOff>
        </xdr:from>
        <xdr:to>
          <xdr:col>3</xdr:col>
          <xdr:colOff>355600</xdr:colOff>
          <xdr:row>41</xdr:row>
          <xdr:rowOff>222250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31750</xdr:rowOff>
        </xdr:from>
        <xdr:to>
          <xdr:col>6</xdr:col>
          <xdr:colOff>298450</xdr:colOff>
          <xdr:row>42</xdr:row>
          <xdr:rowOff>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42</xdr:row>
          <xdr:rowOff>12700</xdr:rowOff>
        </xdr:from>
        <xdr:to>
          <xdr:col>3</xdr:col>
          <xdr:colOff>355600</xdr:colOff>
          <xdr:row>42</xdr:row>
          <xdr:rowOff>222250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67</xdr:row>
          <xdr:rowOff>12700</xdr:rowOff>
        </xdr:from>
        <xdr:to>
          <xdr:col>0</xdr:col>
          <xdr:colOff>450850</xdr:colOff>
          <xdr:row>67</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12700</xdr:rowOff>
        </xdr:from>
        <xdr:to>
          <xdr:col>3</xdr:col>
          <xdr:colOff>355600</xdr:colOff>
          <xdr:row>22</xdr:row>
          <xdr:rowOff>222250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12700</xdr:rowOff>
        </xdr:from>
        <xdr:to>
          <xdr:col>4</xdr:col>
          <xdr:colOff>361950</xdr:colOff>
          <xdr:row>22</xdr:row>
          <xdr:rowOff>222250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22</xdr:row>
          <xdr:rowOff>12700</xdr:rowOff>
        </xdr:from>
        <xdr:to>
          <xdr:col>6</xdr:col>
          <xdr:colOff>12700</xdr:colOff>
          <xdr:row>22</xdr:row>
          <xdr:rowOff>222250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22</xdr:row>
          <xdr:rowOff>0</xdr:rowOff>
        </xdr:from>
        <xdr:to>
          <xdr:col>7</xdr:col>
          <xdr:colOff>228600</xdr:colOff>
          <xdr:row>22</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2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2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2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2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31750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12700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31750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12700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31750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31750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107950</xdr:colOff>
          <xdr:row>46</xdr:row>
          <xdr:rowOff>107950</xdr:rowOff>
        </xdr:from>
        <xdr:to>
          <xdr:col>10</xdr:col>
          <xdr:colOff>355600</xdr:colOff>
          <xdr:row>47</xdr:row>
          <xdr:rowOff>127000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19</xdr:row>
          <xdr:rowOff>165100</xdr:rowOff>
        </xdr:from>
        <xdr:to>
          <xdr:col>7</xdr:col>
          <xdr:colOff>317500</xdr:colOff>
          <xdr:row>20</xdr:row>
          <xdr:rowOff>184150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21</xdr:row>
          <xdr:rowOff>152400</xdr:rowOff>
        </xdr:from>
        <xdr:to>
          <xdr:col>7</xdr:col>
          <xdr:colOff>317500</xdr:colOff>
          <xdr:row>22</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12700</xdr:rowOff>
        </xdr:from>
        <xdr:to>
          <xdr:col>10</xdr:col>
          <xdr:colOff>31750</xdr:colOff>
          <xdr:row>20</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31750</xdr:rowOff>
        </xdr:from>
        <xdr:to>
          <xdr:col>10</xdr:col>
          <xdr:colOff>31750</xdr:colOff>
          <xdr:row>21</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31750</xdr:rowOff>
        </xdr:from>
        <xdr:to>
          <xdr:col>10</xdr:col>
          <xdr:colOff>31750</xdr:colOff>
          <xdr:row>22</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31750</xdr:rowOff>
        </xdr:from>
        <xdr:to>
          <xdr:col>10</xdr:col>
          <xdr:colOff>31750</xdr:colOff>
          <xdr:row>23</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679450</xdr:rowOff>
        </xdr:from>
        <xdr:to>
          <xdr:col>9</xdr:col>
          <xdr:colOff>31750</xdr:colOff>
          <xdr:row>25</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31750</xdr:colOff>
          <xdr:row>26</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31750</xdr:colOff>
          <xdr:row>27</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31750</xdr:colOff>
          <xdr:row>28</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27</xdr:row>
          <xdr:rowOff>203200</xdr:rowOff>
        </xdr:from>
        <xdr:to>
          <xdr:col>9</xdr:col>
          <xdr:colOff>31750</xdr:colOff>
          <xdr:row>29</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203200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698500</xdr:colOff>
      <xdr:row>31</xdr:row>
      <xdr:rowOff>133350</xdr:rowOff>
    </xdr:from>
    <xdr:to>
      <xdr:col>10</xdr:col>
      <xdr:colOff>31750</xdr:colOff>
      <xdr:row>34</xdr:row>
      <xdr:rowOff>82550</xdr:rowOff>
    </xdr:to>
    <xdr:grpSp>
      <xdr:nvGrpSpPr>
        <xdr:cNvPr id="37550" name="Group 1">
          <a:extLst>
            <a:ext uri="{FF2B5EF4-FFF2-40B4-BE49-F238E27FC236}">
              <a16:creationId xmlns:a16="http://schemas.microsoft.com/office/drawing/2014/main" id="{00000000-0008-0000-0A00-0000AE920000}"/>
            </a:ext>
          </a:extLst>
        </xdr:cNvPr>
        <xdr:cNvGrpSpPr>
          <a:grpSpLocks/>
        </xdr:cNvGrpSpPr>
      </xdr:nvGrpSpPr>
      <xdr:grpSpPr bwMode="auto">
        <a:xfrm>
          <a:off x="1231900" y="8350250"/>
          <a:ext cx="5270500" cy="520700"/>
          <a:chOff x="2699" y="1311"/>
          <a:chExt cx="6226" cy="661"/>
        </a:xfrm>
      </xdr:grpSpPr>
      <xdr:sp macro="" textlink="">
        <xdr:nvSpPr>
          <xdr:cNvPr id="37552" name="Freeform 2">
            <a:extLst>
              <a:ext uri="{FF2B5EF4-FFF2-40B4-BE49-F238E27FC236}">
                <a16:creationId xmlns:a16="http://schemas.microsoft.com/office/drawing/2014/main" id="{00000000-0008-0000-0A00-0000B0920000}"/>
              </a:ext>
            </a:extLst>
          </xdr:cNvPr>
          <xdr:cNvSpPr>
            <a:spLocks/>
          </xdr:cNvSpPr>
        </xdr:nvSpPr>
        <xdr:spPr bwMode="auto">
          <a:xfrm>
            <a:off x="2699" y="1311"/>
            <a:ext cx="6226" cy="661"/>
          </a:xfrm>
          <a:custGeom>
            <a:avLst/>
            <a:gdLst>
              <a:gd name="T0" fmla="*/ 0 w 8144"/>
              <a:gd name="T1" fmla="*/ 0 h 864"/>
              <a:gd name="T2" fmla="*/ 2 w 8144"/>
              <a:gd name="T3" fmla="*/ 0 h 864"/>
              <a:gd name="T4" fmla="*/ 2 w 8144"/>
              <a:gd name="T5" fmla="*/ 2 h 864"/>
              <a:gd name="T6" fmla="*/ 2 w 8144"/>
              <a:gd name="T7" fmla="*/ 2 h 864"/>
              <a:gd name="T8" fmla="*/ 2 w 8144"/>
              <a:gd name="T9" fmla="*/ 2 h 864"/>
              <a:gd name="T10" fmla="*/ 2 w 8144"/>
              <a:gd name="T11" fmla="*/ 2 h 864"/>
              <a:gd name="T12" fmla="*/ 2 w 8144"/>
              <a:gd name="T13" fmla="*/ 0 h 864"/>
              <a:gd name="T14" fmla="*/ 2 w 8144"/>
              <a:gd name="T15" fmla="*/ 0 h 864"/>
              <a:gd name="T16" fmla="*/ 2 w 8144"/>
              <a:gd name="T17" fmla="*/ 2 h 864"/>
              <a:gd name="T18" fmla="*/ 2 w 8144"/>
              <a:gd name="T19" fmla="*/ 2 h 864"/>
              <a:gd name="T20" fmla="*/ 2 w 8144"/>
              <a:gd name="T21" fmla="*/ 2 h 864"/>
              <a:gd name="T22" fmla="*/ 2 w 8144"/>
              <a:gd name="T23" fmla="*/ 2 h 864"/>
              <a:gd name="T24" fmla="*/ 2 w 8144"/>
              <a:gd name="T25" fmla="*/ 2 h 864"/>
              <a:gd name="T26" fmla="*/ 2 w 8144"/>
              <a:gd name="T27" fmla="*/ 2 h 864"/>
              <a:gd name="T28" fmla="*/ 2 w 8144"/>
              <a:gd name="T29" fmla="*/ 2 h 864"/>
              <a:gd name="T30" fmla="*/ 2 w 8144"/>
              <a:gd name="T31" fmla="*/ 2 h 864"/>
              <a:gd name="T32" fmla="*/ 0 w 8144"/>
              <a:gd name="T33" fmla="*/ 2 h 864"/>
              <a:gd name="T34" fmla="*/ 2 w 8144"/>
              <a:gd name="T35" fmla="*/ 2 h 864"/>
              <a:gd name="T36" fmla="*/ 0 w 8144"/>
              <a:gd name="T37" fmla="*/ 0 h 86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44"/>
              <a:gd name="T58" fmla="*/ 0 h 864"/>
              <a:gd name="T59" fmla="*/ 8144 w 8144"/>
              <a:gd name="T60" fmla="*/ 864 h 86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44" h="864">
                <a:moveTo>
                  <a:pt x="0" y="0"/>
                </a:moveTo>
                <a:lnTo>
                  <a:pt x="1842" y="0"/>
                </a:lnTo>
                <a:cubicBezTo>
                  <a:pt x="1983" y="0"/>
                  <a:pt x="2097" y="13"/>
                  <a:pt x="2097" y="27"/>
                </a:cubicBezTo>
                <a:lnTo>
                  <a:pt x="2097" y="108"/>
                </a:lnTo>
                <a:lnTo>
                  <a:pt x="6048" y="108"/>
                </a:lnTo>
                <a:lnTo>
                  <a:pt x="6048" y="27"/>
                </a:lnTo>
                <a:cubicBezTo>
                  <a:pt x="6048" y="13"/>
                  <a:pt x="6162" y="0"/>
                  <a:pt x="6303" y="0"/>
                </a:cubicBezTo>
                <a:lnTo>
                  <a:pt x="8144" y="0"/>
                </a:lnTo>
                <a:lnTo>
                  <a:pt x="7126" y="378"/>
                </a:lnTo>
                <a:lnTo>
                  <a:pt x="8144" y="756"/>
                </a:lnTo>
                <a:lnTo>
                  <a:pt x="7066" y="756"/>
                </a:lnTo>
                <a:lnTo>
                  <a:pt x="7066" y="837"/>
                </a:lnTo>
                <a:cubicBezTo>
                  <a:pt x="7066" y="852"/>
                  <a:pt x="6952" y="864"/>
                  <a:pt x="6812" y="864"/>
                </a:cubicBezTo>
                <a:lnTo>
                  <a:pt x="1333" y="864"/>
                </a:lnTo>
                <a:cubicBezTo>
                  <a:pt x="1193" y="864"/>
                  <a:pt x="1079" y="852"/>
                  <a:pt x="1079" y="837"/>
                </a:cubicBezTo>
                <a:lnTo>
                  <a:pt x="1079" y="756"/>
                </a:lnTo>
                <a:lnTo>
                  <a:pt x="0" y="756"/>
                </a:lnTo>
                <a:lnTo>
                  <a:pt x="1018" y="378"/>
                </a:lnTo>
                <a:lnTo>
                  <a:pt x="0" y="0"/>
                </a:lnTo>
                <a:close/>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3" name="Freeform 3">
            <a:extLst>
              <a:ext uri="{FF2B5EF4-FFF2-40B4-BE49-F238E27FC236}">
                <a16:creationId xmlns:a16="http://schemas.microsoft.com/office/drawing/2014/main" id="{00000000-0008-0000-0A00-0000B1920000}"/>
              </a:ext>
            </a:extLst>
          </xdr:cNvPr>
          <xdr:cNvSpPr>
            <a:spLocks/>
          </xdr:cNvSpPr>
        </xdr:nvSpPr>
        <xdr:spPr bwMode="auto">
          <a:xfrm>
            <a:off x="3524" y="1332"/>
            <a:ext cx="778" cy="62"/>
          </a:xfrm>
          <a:custGeom>
            <a:avLst/>
            <a:gdLst>
              <a:gd name="T0" fmla="*/ 2 w 1018"/>
              <a:gd name="T1" fmla="*/ 0 h 81"/>
              <a:gd name="T2" fmla="*/ 2 w 1018"/>
              <a:gd name="T3" fmla="*/ 2 h 81"/>
              <a:gd name="T4" fmla="*/ 2 w 1018"/>
              <a:gd name="T5" fmla="*/ 2 h 81"/>
              <a:gd name="T6" fmla="*/ 0 w 1018"/>
              <a:gd name="T7" fmla="*/ 2 h 81"/>
              <a:gd name="T8" fmla="*/ 2 w 1018"/>
              <a:gd name="T9" fmla="*/ 2 h 81"/>
              <a:gd name="T10" fmla="*/ 2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1018" y="0"/>
                </a:moveTo>
                <a:cubicBezTo>
                  <a:pt x="1018" y="15"/>
                  <a:pt x="904" y="27"/>
                  <a:pt x="763" y="27"/>
                </a:cubicBezTo>
                <a:lnTo>
                  <a:pt x="254" y="27"/>
                </a:lnTo>
                <a:cubicBezTo>
                  <a:pt x="114" y="27"/>
                  <a:pt x="0" y="40"/>
                  <a:pt x="0" y="54"/>
                </a:cubicBezTo>
                <a:cubicBezTo>
                  <a:pt x="0" y="69"/>
                  <a:pt x="114" y="81"/>
                  <a:pt x="254" y="81"/>
                </a:cubicBezTo>
                <a:lnTo>
                  <a:pt x="1018"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4" name="Freeform 4">
            <a:extLst>
              <a:ext uri="{FF2B5EF4-FFF2-40B4-BE49-F238E27FC236}">
                <a16:creationId xmlns:a16="http://schemas.microsoft.com/office/drawing/2014/main" id="{00000000-0008-0000-0A00-0000B2920000}"/>
              </a:ext>
            </a:extLst>
          </xdr:cNvPr>
          <xdr:cNvSpPr>
            <a:spLocks/>
          </xdr:cNvSpPr>
        </xdr:nvSpPr>
        <xdr:spPr bwMode="auto">
          <a:xfrm>
            <a:off x="7323" y="1332"/>
            <a:ext cx="778" cy="62"/>
          </a:xfrm>
          <a:custGeom>
            <a:avLst/>
            <a:gdLst>
              <a:gd name="T0" fmla="*/ 0 w 1018"/>
              <a:gd name="T1" fmla="*/ 0 h 81"/>
              <a:gd name="T2" fmla="*/ 2 w 1018"/>
              <a:gd name="T3" fmla="*/ 2 h 81"/>
              <a:gd name="T4" fmla="*/ 2 w 1018"/>
              <a:gd name="T5" fmla="*/ 2 h 81"/>
              <a:gd name="T6" fmla="*/ 2 w 1018"/>
              <a:gd name="T7" fmla="*/ 2 h 81"/>
              <a:gd name="T8" fmla="*/ 2 w 1018"/>
              <a:gd name="T9" fmla="*/ 2 h 81"/>
              <a:gd name="T10" fmla="*/ 0 w 1018"/>
              <a:gd name="T11" fmla="*/ 2 h 81"/>
              <a:gd name="T12" fmla="*/ 0 60000 65536"/>
              <a:gd name="T13" fmla="*/ 0 60000 65536"/>
              <a:gd name="T14" fmla="*/ 0 60000 65536"/>
              <a:gd name="T15" fmla="*/ 0 60000 65536"/>
              <a:gd name="T16" fmla="*/ 0 60000 65536"/>
              <a:gd name="T17" fmla="*/ 0 60000 65536"/>
              <a:gd name="T18" fmla="*/ 0 w 1018"/>
              <a:gd name="T19" fmla="*/ 0 h 81"/>
              <a:gd name="T20" fmla="*/ 1018 w 1018"/>
              <a:gd name="T21" fmla="*/ 81 h 81"/>
            </a:gdLst>
            <a:ahLst/>
            <a:cxnLst>
              <a:cxn ang="T12">
                <a:pos x="T0" y="T1"/>
              </a:cxn>
              <a:cxn ang="T13">
                <a:pos x="T2" y="T3"/>
              </a:cxn>
              <a:cxn ang="T14">
                <a:pos x="T4" y="T5"/>
              </a:cxn>
              <a:cxn ang="T15">
                <a:pos x="T6" y="T7"/>
              </a:cxn>
              <a:cxn ang="T16">
                <a:pos x="T8" y="T9"/>
              </a:cxn>
              <a:cxn ang="T17">
                <a:pos x="T10" y="T11"/>
              </a:cxn>
            </a:cxnLst>
            <a:rect l="T18" t="T19" r="T20" b="T21"/>
            <a:pathLst>
              <a:path w="1018" h="81">
                <a:moveTo>
                  <a:pt x="0" y="0"/>
                </a:moveTo>
                <a:cubicBezTo>
                  <a:pt x="0" y="15"/>
                  <a:pt x="114" y="27"/>
                  <a:pt x="255" y="27"/>
                </a:cubicBezTo>
                <a:lnTo>
                  <a:pt x="764" y="27"/>
                </a:lnTo>
                <a:cubicBezTo>
                  <a:pt x="904" y="27"/>
                  <a:pt x="1018" y="40"/>
                  <a:pt x="1018" y="54"/>
                </a:cubicBezTo>
                <a:cubicBezTo>
                  <a:pt x="1018" y="69"/>
                  <a:pt x="904" y="81"/>
                  <a:pt x="764" y="81"/>
                </a:cubicBezTo>
                <a:lnTo>
                  <a:pt x="0" y="81"/>
                </a:lnTo>
              </a:path>
            </a:pathLst>
          </a:custGeom>
          <a:noFill/>
          <a:ln w="762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555" name="Line 5">
            <a:extLst>
              <a:ext uri="{FF2B5EF4-FFF2-40B4-BE49-F238E27FC236}">
                <a16:creationId xmlns:a16="http://schemas.microsoft.com/office/drawing/2014/main" id="{00000000-0008-0000-0A00-0000B3920000}"/>
              </a:ext>
            </a:extLst>
          </xdr:cNvPr>
          <xdr:cNvSpPr>
            <a:spLocks noChangeShapeType="1"/>
          </xdr:cNvSpPr>
        </xdr:nvSpPr>
        <xdr:spPr bwMode="auto">
          <a:xfrm>
            <a:off x="3524"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56" name="Line 6">
            <a:extLst>
              <a:ext uri="{FF2B5EF4-FFF2-40B4-BE49-F238E27FC236}">
                <a16:creationId xmlns:a16="http://schemas.microsoft.com/office/drawing/2014/main" id="{00000000-0008-0000-0A00-0000B4920000}"/>
              </a:ext>
            </a:extLst>
          </xdr:cNvPr>
          <xdr:cNvSpPr>
            <a:spLocks noChangeShapeType="1"/>
          </xdr:cNvSpPr>
        </xdr:nvSpPr>
        <xdr:spPr bwMode="auto">
          <a:xfrm>
            <a:off x="8101" y="1373"/>
            <a:ext cx="0" cy="517"/>
          </a:xfrm>
          <a:prstGeom prst="line">
            <a:avLst/>
          </a:prstGeom>
          <a:noFill/>
          <a:ln w="7620" cap="rnd">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768350</xdr:colOff>
      <xdr:row>32</xdr:row>
      <xdr:rowOff>66676</xdr:rowOff>
    </xdr:from>
    <xdr:to>
      <xdr:col>7</xdr:col>
      <xdr:colOff>72964</xdr:colOff>
      <xdr:row>34</xdr:row>
      <xdr:rowOff>104776</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2457450" y="8191501"/>
          <a:ext cx="3371850" cy="419100"/>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2000" b="1" i="0" u="none" strike="noStrike" baseline="0">
              <a:solidFill>
                <a:srgbClr val="000000"/>
              </a:solidFill>
              <a:latin typeface="HGSｺﾞｼｯｸE"/>
              <a:ea typeface="HGSｺﾞｼｯｸE"/>
            </a:rPr>
            <a:t>アルコールリスト</a:t>
          </a: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49</xdr:row>
          <xdr:rowOff>31750</xdr:rowOff>
        </xdr:from>
        <xdr:to>
          <xdr:col>1</xdr:col>
          <xdr:colOff>641350</xdr:colOff>
          <xdr:row>49</xdr:row>
          <xdr:rowOff>241300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31750</xdr:rowOff>
        </xdr:from>
        <xdr:to>
          <xdr:col>1</xdr:col>
          <xdr:colOff>622300</xdr:colOff>
          <xdr:row>50</xdr:row>
          <xdr:rowOff>222250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7.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election activeCell="A15" sqref="A15:I15"/>
    </sheetView>
  </sheetViews>
  <sheetFormatPr defaultRowHeight="13" x14ac:dyDescent="0.2"/>
  <sheetData>
    <row r="15" spans="1:9" ht="100" customHeight="1" x14ac:dyDescent="0.2">
      <c r="A15" s="568" t="s">
        <v>17</v>
      </c>
      <c r="B15" s="568"/>
      <c r="C15" s="568"/>
      <c r="D15" s="568"/>
      <c r="E15" s="568"/>
      <c r="F15" s="568"/>
      <c r="G15" s="568"/>
      <c r="H15" s="568"/>
      <c r="I15" s="568"/>
    </row>
    <row r="18" spans="1:10" ht="13.5" customHeight="1" x14ac:dyDescent="0.2">
      <c r="C18" s="569" t="s">
        <v>362</v>
      </c>
      <c r="D18" s="569"/>
      <c r="E18" s="569"/>
      <c r="F18" s="569"/>
      <c r="G18" s="569"/>
    </row>
    <row r="19" spans="1:10" ht="13.5" customHeight="1" x14ac:dyDescent="0.2">
      <c r="C19" s="569"/>
      <c r="D19" s="569"/>
      <c r="E19" s="569"/>
      <c r="F19" s="569"/>
      <c r="G19" s="569"/>
    </row>
    <row r="21" spans="1:10" ht="46" customHeight="1" x14ac:dyDescent="0.2">
      <c r="B21" s="571" t="s">
        <v>414</v>
      </c>
      <c r="C21" s="571"/>
      <c r="D21" s="571"/>
      <c r="E21" s="571"/>
      <c r="F21" s="571"/>
      <c r="G21" s="571"/>
      <c r="H21" s="571"/>
      <c r="I21" s="571"/>
      <c r="J21" s="153"/>
    </row>
    <row r="22" spans="1:10" ht="14" x14ac:dyDescent="0.2">
      <c r="A22" s="150"/>
      <c r="B22" s="150"/>
      <c r="C22" s="150"/>
      <c r="D22" s="150"/>
      <c r="E22" s="150"/>
      <c r="F22" s="150"/>
      <c r="G22" s="150"/>
      <c r="H22" s="150"/>
      <c r="I22" s="150"/>
    </row>
    <row r="23" spans="1:10" x14ac:dyDescent="0.2">
      <c r="A23" s="145"/>
      <c r="B23" s="145"/>
      <c r="C23" s="145"/>
      <c r="D23" s="145"/>
      <c r="E23" s="145"/>
      <c r="F23" s="145"/>
      <c r="G23" s="145"/>
      <c r="H23" s="145"/>
      <c r="I23" s="145"/>
    </row>
    <row r="24" spans="1:10" ht="16.5" customHeight="1" x14ac:dyDescent="0.2">
      <c r="B24" s="145"/>
      <c r="C24" s="145"/>
      <c r="D24" s="145"/>
      <c r="E24" s="145"/>
      <c r="F24" s="145"/>
      <c r="G24" s="145"/>
      <c r="H24" s="145"/>
      <c r="I24" s="145"/>
    </row>
    <row r="25" spans="1:10" ht="16.5" customHeight="1" x14ac:dyDescent="0.2">
      <c r="A25" s="151"/>
      <c r="B25" s="145"/>
      <c r="C25" s="145"/>
      <c r="D25" s="145"/>
      <c r="E25" s="145"/>
      <c r="F25" s="145"/>
      <c r="G25" s="145"/>
      <c r="H25" s="145"/>
      <c r="I25" s="145"/>
    </row>
    <row r="26" spans="1:10" ht="16.5" customHeight="1" x14ac:dyDescent="0.2">
      <c r="B26" s="25" t="s">
        <v>415</v>
      </c>
      <c r="C26" s="25"/>
      <c r="D26" s="25"/>
      <c r="E26" s="25"/>
      <c r="F26" s="25"/>
      <c r="G26" s="25"/>
      <c r="H26" s="25"/>
      <c r="I26" s="25"/>
      <c r="J26" s="25"/>
    </row>
    <row r="27" spans="1:10" x14ac:dyDescent="0.2">
      <c r="A27" s="145"/>
      <c r="B27" s="566" t="s">
        <v>735</v>
      </c>
      <c r="C27" s="566"/>
      <c r="D27" s="566"/>
      <c r="E27" s="566"/>
      <c r="F27" s="566"/>
      <c r="G27" s="566"/>
      <c r="H27" s="566"/>
      <c r="I27" s="566"/>
      <c r="J27" s="566"/>
    </row>
    <row r="28" spans="1:10" ht="16.5" customHeight="1" x14ac:dyDescent="0.2">
      <c r="B28" s="566"/>
      <c r="C28" s="566"/>
      <c r="D28" s="566"/>
      <c r="E28" s="566"/>
      <c r="F28" s="566"/>
      <c r="G28" s="566"/>
      <c r="H28" s="566"/>
      <c r="I28" s="566"/>
      <c r="J28" s="566"/>
    </row>
    <row r="29" spans="1:10" ht="16" customHeight="1" x14ac:dyDescent="0.2">
      <c r="B29" s="314" t="s">
        <v>737</v>
      </c>
    </row>
    <row r="30" spans="1:10" ht="16" customHeight="1" x14ac:dyDescent="0.2">
      <c r="A30" s="152"/>
      <c r="B30" s="314" t="s">
        <v>736</v>
      </c>
    </row>
    <row r="32" spans="1:10" ht="30" x14ac:dyDescent="0.2">
      <c r="A32" s="567" t="s">
        <v>658</v>
      </c>
      <c r="B32" s="567"/>
      <c r="C32" s="567"/>
      <c r="D32" s="567"/>
      <c r="E32" s="567"/>
      <c r="F32" s="567"/>
      <c r="G32" s="567"/>
      <c r="H32" s="567"/>
      <c r="I32" s="567"/>
    </row>
    <row r="33" spans="1:9" ht="13.5" x14ac:dyDescent="0.2">
      <c r="A33" s="1"/>
      <c r="G33" s="570" t="s">
        <v>789</v>
      </c>
      <c r="H33" s="570"/>
      <c r="I33" s="570"/>
    </row>
    <row r="34" spans="1:9" ht="28" x14ac:dyDescent="0.2">
      <c r="A34" s="59"/>
    </row>
    <row r="35" spans="1:9" x14ac:dyDescent="0.2">
      <c r="A35" s="58"/>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mergeCells count="6">
    <mergeCell ref="B27:J28"/>
    <mergeCell ref="A32:I32"/>
    <mergeCell ref="A15:I15"/>
    <mergeCell ref="C18:G19"/>
    <mergeCell ref="G33:I33"/>
    <mergeCell ref="B21:I21"/>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116"/>
  <sheetViews>
    <sheetView view="pageBreakPreview" zoomScaleNormal="100" zoomScaleSheetLayoutView="100" workbookViewId="0"/>
  </sheetViews>
  <sheetFormatPr defaultRowHeight="13" x14ac:dyDescent="0.2"/>
  <cols>
    <col min="1" max="1" width="8" customWidth="1"/>
    <col min="2" max="3" width="6.90625" customWidth="1"/>
    <col min="4" max="9" width="6.6328125" style="145" customWidth="1"/>
    <col min="10" max="10" width="3.08984375" customWidth="1"/>
    <col min="11" max="11" width="2.6328125" customWidth="1"/>
    <col min="12" max="16" width="9.08984375" customWidth="1"/>
    <col min="17" max="18" width="8.08984375" customWidth="1"/>
    <col min="19" max="19" width="3.08984375" style="21" customWidth="1"/>
  </cols>
  <sheetData>
    <row r="1" spans="1:19" ht="28.5" customHeight="1" x14ac:dyDescent="0.2">
      <c r="A1" s="24" t="s">
        <v>575</v>
      </c>
      <c r="G1" s="692" t="s">
        <v>655</v>
      </c>
      <c r="H1" s="693"/>
      <c r="I1" s="719" t="s">
        <v>577</v>
      </c>
      <c r="J1" s="719"/>
      <c r="K1" s="719"/>
      <c r="L1" s="719"/>
      <c r="M1" s="719"/>
      <c r="N1" s="719"/>
      <c r="O1" s="719"/>
      <c r="P1" s="719"/>
      <c r="Q1" s="719"/>
      <c r="R1" s="719"/>
      <c r="S1" s="720"/>
    </row>
    <row r="2" spans="1:19" s="25" customFormat="1" ht="20.149999999999999" customHeight="1" thickBot="1" x14ac:dyDescent="0.25">
      <c r="A2" s="25" t="s">
        <v>576</v>
      </c>
      <c r="D2" s="147"/>
      <c r="E2" s="147"/>
      <c r="F2" s="147"/>
      <c r="G2" s="147"/>
      <c r="H2" s="147"/>
      <c r="I2" s="147"/>
      <c r="P2" s="378" t="s">
        <v>659</v>
      </c>
      <c r="Q2" s="736">
        <f ca="1">TODAY()</f>
        <v>45022</v>
      </c>
      <c r="R2" s="737"/>
      <c r="S2" s="738"/>
    </row>
    <row r="3" spans="1:19" ht="30.65" customHeight="1" thickBot="1" x14ac:dyDescent="0.25">
      <c r="A3" s="377" t="s">
        <v>513</v>
      </c>
      <c r="B3" s="696"/>
      <c r="C3" s="696"/>
      <c r="D3" s="696"/>
      <c r="E3" s="696"/>
      <c r="F3" s="696"/>
      <c r="G3" s="696"/>
      <c r="H3" s="696"/>
      <c r="I3" s="696"/>
      <c r="J3" s="697"/>
      <c r="K3" s="177"/>
      <c r="L3" s="698" t="s">
        <v>514</v>
      </c>
      <c r="M3" s="699"/>
      <c r="N3" s="700">
        <f>F18</f>
        <v>0</v>
      </c>
      <c r="O3" s="700"/>
      <c r="P3" s="379" t="s">
        <v>515</v>
      </c>
      <c r="Q3" s="700">
        <f>F19</f>
        <v>0</v>
      </c>
      <c r="R3" s="701"/>
      <c r="S3"/>
    </row>
    <row r="4" spans="1:19" ht="20.149999999999999" customHeight="1" x14ac:dyDescent="0.2">
      <c r="A4" s="7" t="s">
        <v>770</v>
      </c>
    </row>
    <row r="5" spans="1:19" ht="6.65" customHeight="1" thickBot="1" x14ac:dyDescent="0.25"/>
    <row r="6" spans="1:19" ht="18" customHeight="1" thickBot="1" x14ac:dyDescent="0.25">
      <c r="A6" s="759" t="s">
        <v>460</v>
      </c>
      <c r="B6" s="773" t="s">
        <v>454</v>
      </c>
      <c r="C6" s="774"/>
      <c r="D6" s="702"/>
      <c r="E6" s="702"/>
      <c r="F6" s="702"/>
      <c r="G6" s="702"/>
      <c r="H6" s="702"/>
      <c r="I6" s="703"/>
      <c r="L6" s="251" t="s">
        <v>482</v>
      </c>
      <c r="M6" s="252" t="s">
        <v>569</v>
      </c>
      <c r="N6" s="733" t="s">
        <v>593</v>
      </c>
      <c r="O6" s="734"/>
      <c r="P6" s="734"/>
      <c r="Q6" s="735"/>
      <c r="R6" s="253" t="s">
        <v>82</v>
      </c>
      <c r="S6" s="160"/>
    </row>
    <row r="7" spans="1:19" ht="18" customHeight="1" x14ac:dyDescent="0.2">
      <c r="A7" s="760"/>
      <c r="B7" s="632" t="s">
        <v>5</v>
      </c>
      <c r="C7" s="633"/>
      <c r="D7" s="668"/>
      <c r="E7" s="668"/>
      <c r="F7" s="668"/>
      <c r="G7" s="668"/>
      <c r="H7" s="668"/>
      <c r="I7" s="669"/>
      <c r="K7" s="348" t="s">
        <v>570</v>
      </c>
      <c r="L7" s="349">
        <v>45026</v>
      </c>
      <c r="M7" s="360" t="s">
        <v>571</v>
      </c>
      <c r="N7" s="725" t="s">
        <v>572</v>
      </c>
      <c r="O7" s="726"/>
      <c r="P7" s="726"/>
      <c r="Q7" s="727"/>
      <c r="R7" s="351">
        <v>20</v>
      </c>
      <c r="S7" s="397">
        <f>IFERROR(VLOOKUP(N7,入力フォーム用項目!$B$3:$C$23,2,FALSE),"")</f>
        <v>5017</v>
      </c>
    </row>
    <row r="8" spans="1:19" ht="18" customHeight="1" x14ac:dyDescent="0.2">
      <c r="A8" s="760"/>
      <c r="B8" s="632" t="s">
        <v>466</v>
      </c>
      <c r="C8" s="633"/>
      <c r="D8" s="706" t="s">
        <v>689</v>
      </c>
      <c r="E8" s="707"/>
      <c r="F8" s="706" t="s">
        <v>690</v>
      </c>
      <c r="G8" s="707"/>
      <c r="H8" s="706" t="s">
        <v>691</v>
      </c>
      <c r="I8" s="708"/>
      <c r="L8" s="448"/>
      <c r="M8" s="449"/>
      <c r="N8" s="582"/>
      <c r="O8" s="583"/>
      <c r="P8" s="583"/>
      <c r="Q8" s="584"/>
      <c r="R8" s="444"/>
      <c r="S8" s="398" t="str">
        <f>IFERROR(VLOOKUP(N8,入力フォーム用項目!$B$3:$C$23,2,FALSE),"")</f>
        <v/>
      </c>
    </row>
    <row r="9" spans="1:19" ht="18" customHeight="1" x14ac:dyDescent="0.2">
      <c r="A9" s="760"/>
      <c r="B9" s="632" t="s">
        <v>455</v>
      </c>
      <c r="C9" s="633"/>
      <c r="D9" s="704">
        <f>B3</f>
        <v>0</v>
      </c>
      <c r="E9" s="704"/>
      <c r="F9" s="704"/>
      <c r="G9" s="704"/>
      <c r="H9" s="704"/>
      <c r="I9" s="705"/>
      <c r="L9" s="448"/>
      <c r="M9" s="449"/>
      <c r="N9" s="582"/>
      <c r="O9" s="583"/>
      <c r="P9" s="583"/>
      <c r="Q9" s="584"/>
      <c r="R9" s="444"/>
      <c r="S9" s="398" t="str">
        <f>IFERROR(VLOOKUP(N9,入力フォーム用項目!$B$3:$C$23,2,FALSE),"")</f>
        <v/>
      </c>
    </row>
    <row r="10" spans="1:19" ht="18" customHeight="1" x14ac:dyDescent="0.2">
      <c r="A10" s="760"/>
      <c r="B10" s="632" t="s">
        <v>456</v>
      </c>
      <c r="C10" s="633"/>
      <c r="D10" s="668"/>
      <c r="E10" s="668"/>
      <c r="F10" s="668"/>
      <c r="G10" s="668"/>
      <c r="H10" s="668"/>
      <c r="I10" s="669"/>
      <c r="L10" s="448"/>
      <c r="M10" s="449"/>
      <c r="N10" s="582"/>
      <c r="O10" s="583"/>
      <c r="P10" s="583"/>
      <c r="Q10" s="584"/>
      <c r="R10" s="444"/>
      <c r="S10" s="398" t="str">
        <f>IFERROR(VLOOKUP(N10,入力フォーム用項目!$B$3:$C$23,2,FALSE),"")</f>
        <v/>
      </c>
    </row>
    <row r="11" spans="1:19" ht="24.65" customHeight="1" x14ac:dyDescent="0.2">
      <c r="A11" s="760"/>
      <c r="B11" s="790" t="s">
        <v>592</v>
      </c>
      <c r="C11" s="791"/>
      <c r="D11" s="664"/>
      <c r="E11" s="664"/>
      <c r="F11" s="664"/>
      <c r="G11" s="664"/>
      <c r="H11" s="664"/>
      <c r="I11" s="665"/>
      <c r="L11" s="448"/>
      <c r="M11" s="449"/>
      <c r="N11" s="582"/>
      <c r="O11" s="583"/>
      <c r="P11" s="583"/>
      <c r="Q11" s="584"/>
      <c r="R11" s="444"/>
      <c r="S11" s="398" t="str">
        <f>IFERROR(VLOOKUP(N11,入力フォーム用項目!$B$3:$C$23,2,FALSE),"")</f>
        <v/>
      </c>
    </row>
    <row r="12" spans="1:19" ht="20.149999999999999" customHeight="1" x14ac:dyDescent="0.2">
      <c r="A12" s="760"/>
      <c r="B12" s="792" t="s">
        <v>573</v>
      </c>
      <c r="C12" s="793"/>
      <c r="D12" s="666" t="str">
        <f>DBCS(PHONETIC($D11))</f>
        <v/>
      </c>
      <c r="E12" s="666"/>
      <c r="F12" s="666"/>
      <c r="G12" s="666"/>
      <c r="H12" s="666"/>
      <c r="I12" s="667"/>
      <c r="L12" s="448"/>
      <c r="M12" s="449"/>
      <c r="N12" s="582"/>
      <c r="O12" s="583"/>
      <c r="P12" s="583"/>
      <c r="Q12" s="584"/>
      <c r="R12" s="444"/>
      <c r="S12" s="398" t="str">
        <f>IFERROR(VLOOKUP(N12,入力フォーム用項目!$B$3:$C$23,2,FALSE),"")</f>
        <v/>
      </c>
    </row>
    <row r="13" spans="1:19" ht="20.149999999999999" customHeight="1" thickBot="1" x14ac:dyDescent="0.25">
      <c r="A13" s="760"/>
      <c r="B13" s="632" t="s">
        <v>457</v>
      </c>
      <c r="C13" s="633"/>
      <c r="D13" s="739"/>
      <c r="E13" s="740"/>
      <c r="F13" s="740"/>
      <c r="G13" s="740"/>
      <c r="H13" s="740"/>
      <c r="I13" s="741"/>
      <c r="L13" s="450"/>
      <c r="M13" s="451"/>
      <c r="N13" s="620"/>
      <c r="O13" s="690"/>
      <c r="P13" s="690"/>
      <c r="Q13" s="691"/>
      <c r="R13" s="447"/>
      <c r="S13" s="407" t="str">
        <f>IFERROR(VLOOKUP(N13,入力フォーム用項目!$B$3:$C$23,2,FALSE),"")</f>
        <v/>
      </c>
    </row>
    <row r="14" spans="1:19" ht="18" customHeight="1" thickBot="1" x14ac:dyDescent="0.25">
      <c r="A14" s="760"/>
      <c r="B14" s="632" t="s">
        <v>299</v>
      </c>
      <c r="C14" s="633"/>
      <c r="D14" s="668"/>
      <c r="E14" s="668"/>
      <c r="F14" s="668"/>
      <c r="G14" s="668"/>
      <c r="H14" s="668"/>
      <c r="I14" s="669"/>
      <c r="L14" s="404" t="s">
        <v>482</v>
      </c>
      <c r="M14" s="405" t="s">
        <v>569</v>
      </c>
      <c r="N14" s="728" t="s">
        <v>660</v>
      </c>
      <c r="O14" s="729"/>
      <c r="P14" s="729"/>
      <c r="Q14" s="730"/>
      <c r="R14" s="406"/>
      <c r="S14" s="160"/>
    </row>
    <row r="15" spans="1:19" ht="18" customHeight="1" x14ac:dyDescent="0.2">
      <c r="A15" s="760"/>
      <c r="B15" s="632" t="s">
        <v>458</v>
      </c>
      <c r="C15" s="633"/>
      <c r="D15" s="668"/>
      <c r="E15" s="668"/>
      <c r="F15" s="668"/>
      <c r="G15" s="668"/>
      <c r="H15" s="668"/>
      <c r="I15" s="669"/>
      <c r="K15" s="348" t="s">
        <v>83</v>
      </c>
      <c r="L15" s="349">
        <v>45026</v>
      </c>
      <c r="M15" s="350" t="s">
        <v>571</v>
      </c>
      <c r="N15" s="725" t="s">
        <v>662</v>
      </c>
      <c r="O15" s="726"/>
      <c r="P15" s="726"/>
      <c r="Q15" s="727"/>
      <c r="R15" s="351"/>
      <c r="S15"/>
    </row>
    <row r="16" spans="1:19" ht="18" customHeight="1" x14ac:dyDescent="0.2">
      <c r="A16" s="760"/>
      <c r="B16" s="632" t="s">
        <v>465</v>
      </c>
      <c r="C16" s="633"/>
      <c r="D16" s="668"/>
      <c r="E16" s="668"/>
      <c r="F16" s="668"/>
      <c r="G16" s="668"/>
      <c r="H16" s="668"/>
      <c r="I16" s="669"/>
      <c r="L16" s="448"/>
      <c r="M16" s="449"/>
      <c r="N16" s="582"/>
      <c r="O16" s="583"/>
      <c r="P16" s="583"/>
      <c r="Q16" s="584"/>
      <c r="R16" s="250"/>
      <c r="S16" s="399"/>
    </row>
    <row r="17" spans="1:19" ht="18" customHeight="1" x14ac:dyDescent="0.2">
      <c r="A17" s="760"/>
      <c r="B17" s="635" t="s">
        <v>461</v>
      </c>
      <c r="C17" s="636"/>
      <c r="D17" s="731"/>
      <c r="E17" s="731"/>
      <c r="F17" s="731"/>
      <c r="G17" s="731"/>
      <c r="H17" s="731"/>
      <c r="I17" s="732"/>
      <c r="L17" s="448"/>
      <c r="M17" s="449"/>
      <c r="N17" s="582"/>
      <c r="O17" s="583"/>
      <c r="P17" s="583"/>
      <c r="Q17" s="584"/>
      <c r="R17" s="250"/>
      <c r="S17" s="399"/>
    </row>
    <row r="18" spans="1:19" ht="18" customHeight="1" thickBot="1" x14ac:dyDescent="0.25">
      <c r="A18" s="760"/>
      <c r="B18" s="670" t="s">
        <v>588</v>
      </c>
      <c r="C18" s="671"/>
      <c r="D18" s="721" t="s">
        <v>753</v>
      </c>
      <c r="E18" s="722"/>
      <c r="F18" s="723"/>
      <c r="G18" s="724"/>
      <c r="H18" s="724"/>
      <c r="I18" s="631"/>
      <c r="L18" s="450"/>
      <c r="M18" s="451"/>
      <c r="N18" s="620"/>
      <c r="O18" s="690"/>
      <c r="P18" s="690"/>
      <c r="Q18" s="691"/>
      <c r="R18" s="258"/>
      <c r="S18" s="399"/>
    </row>
    <row r="19" spans="1:19" ht="18" customHeight="1" thickBot="1" x14ac:dyDescent="0.25">
      <c r="A19" s="760"/>
      <c r="B19" s="670" t="s">
        <v>589</v>
      </c>
      <c r="C19" s="671"/>
      <c r="D19" s="721" t="s">
        <v>753</v>
      </c>
      <c r="E19" s="722"/>
      <c r="F19" s="723"/>
      <c r="G19" s="724"/>
      <c r="H19" s="724"/>
      <c r="I19" s="631"/>
      <c r="S19" s="400"/>
    </row>
    <row r="20" spans="1:19" ht="18" customHeight="1" x14ac:dyDescent="0.2">
      <c r="A20" s="760"/>
      <c r="B20" s="632" t="s">
        <v>578</v>
      </c>
      <c r="C20" s="633"/>
      <c r="D20" s="421" t="s">
        <v>579</v>
      </c>
      <c r="E20" s="422" t="s">
        <v>754</v>
      </c>
      <c r="F20" s="423" t="s">
        <v>755</v>
      </c>
      <c r="G20" s="421" t="s">
        <v>580</v>
      </c>
      <c r="H20" s="422" t="s">
        <v>754</v>
      </c>
      <c r="I20" s="424" t="s">
        <v>755</v>
      </c>
      <c r="J20" s="162"/>
      <c r="L20" s="794" t="s">
        <v>482</v>
      </c>
      <c r="M20" s="796" t="s">
        <v>569</v>
      </c>
      <c r="N20" s="798" t="s">
        <v>671</v>
      </c>
      <c r="O20" s="799"/>
      <c r="P20" s="800"/>
      <c r="Q20" s="742" t="s">
        <v>479</v>
      </c>
      <c r="R20" s="710" t="s">
        <v>478</v>
      </c>
      <c r="S20" s="160"/>
    </row>
    <row r="21" spans="1:19" ht="18" customHeight="1" thickBot="1" x14ac:dyDescent="0.25">
      <c r="A21" s="760"/>
      <c r="B21" s="635" t="s">
        <v>581</v>
      </c>
      <c r="C21" s="636"/>
      <c r="D21" s="421" t="s">
        <v>579</v>
      </c>
      <c r="E21" s="628"/>
      <c r="F21" s="629"/>
      <c r="G21" s="421" t="s">
        <v>580</v>
      </c>
      <c r="H21" s="630"/>
      <c r="I21" s="631"/>
      <c r="L21" s="795"/>
      <c r="M21" s="797"/>
      <c r="N21" s="801"/>
      <c r="O21" s="802"/>
      <c r="P21" s="803"/>
      <c r="Q21" s="743"/>
      <c r="R21" s="711"/>
      <c r="S21" s="184"/>
    </row>
    <row r="22" spans="1:19" ht="18" customHeight="1" thickBot="1" x14ac:dyDescent="0.25">
      <c r="A22" s="760"/>
      <c r="B22" s="637" t="s">
        <v>469</v>
      </c>
      <c r="C22" s="638"/>
      <c r="D22" s="425" t="s">
        <v>579</v>
      </c>
      <c r="E22" s="422" t="s">
        <v>754</v>
      </c>
      <c r="F22" s="423" t="s">
        <v>755</v>
      </c>
      <c r="G22" s="425" t="s">
        <v>580</v>
      </c>
      <c r="H22" s="422" t="s">
        <v>754</v>
      </c>
      <c r="I22" s="426" t="s">
        <v>755</v>
      </c>
      <c r="K22" s="348" t="s">
        <v>83</v>
      </c>
      <c r="L22" s="349">
        <v>44661</v>
      </c>
      <c r="M22" s="360" t="s">
        <v>571</v>
      </c>
      <c r="N22" s="725" t="s">
        <v>670</v>
      </c>
      <c r="O22" s="726"/>
      <c r="P22" s="727"/>
      <c r="Q22" s="360">
        <v>11</v>
      </c>
      <c r="R22" s="351">
        <v>5</v>
      </c>
      <c r="S22" s="401">
        <f>IFERROR(VLOOKUP(N22,入力フォーム用項目!$B$28:$C$32,2,FALSE),"")</f>
        <v>5001</v>
      </c>
    </row>
    <row r="23" spans="1:19" ht="18" customHeight="1" thickBot="1" x14ac:dyDescent="0.25">
      <c r="A23" s="770" t="s">
        <v>642</v>
      </c>
      <c r="B23" s="771"/>
      <c r="C23" s="772"/>
      <c r="D23" s="812" t="s">
        <v>708</v>
      </c>
      <c r="E23" s="813"/>
      <c r="F23" s="813"/>
      <c r="G23" s="813"/>
      <c r="H23" s="813"/>
      <c r="I23" s="814"/>
      <c r="L23" s="448"/>
      <c r="M23" s="452"/>
      <c r="N23" s="582"/>
      <c r="O23" s="583"/>
      <c r="P23" s="584"/>
      <c r="Q23" s="453"/>
      <c r="R23" s="444"/>
      <c r="S23" s="401" t="str">
        <f>IFERROR(VLOOKUP(N23,入力フォーム用項目!$B$28:$C$32,2,FALSE),"")</f>
        <v/>
      </c>
    </row>
    <row r="24" spans="1:19" ht="18" customHeight="1" thickBot="1" x14ac:dyDescent="0.25">
      <c r="A24" s="744" t="s">
        <v>459</v>
      </c>
      <c r="B24" s="757" t="s">
        <v>472</v>
      </c>
      <c r="C24" s="758"/>
      <c r="D24" s="299" t="s">
        <v>582</v>
      </c>
      <c r="E24" s="427"/>
      <c r="F24" s="315" t="s">
        <v>584</v>
      </c>
      <c r="G24" s="299" t="s">
        <v>583</v>
      </c>
      <c r="H24" s="427"/>
      <c r="I24" s="318" t="s">
        <v>584</v>
      </c>
      <c r="L24" s="448"/>
      <c r="M24" s="452"/>
      <c r="N24" s="582"/>
      <c r="O24" s="583"/>
      <c r="P24" s="584"/>
      <c r="Q24" s="453"/>
      <c r="R24" s="444"/>
      <c r="S24" s="401" t="str">
        <f>IFERROR(VLOOKUP(N24,入力フォーム用項目!$B$28:$C$32,2,FALSE),"")</f>
        <v/>
      </c>
    </row>
    <row r="25" spans="1:19" ht="18" customHeight="1" thickBot="1" x14ac:dyDescent="0.25">
      <c r="A25" s="745"/>
      <c r="B25" s="747" t="s">
        <v>585</v>
      </c>
      <c r="C25" s="748"/>
      <c r="D25" s="300" t="s">
        <v>582</v>
      </c>
      <c r="E25" s="428"/>
      <c r="F25" s="316" t="s">
        <v>584</v>
      </c>
      <c r="G25" s="300" t="s">
        <v>583</v>
      </c>
      <c r="H25" s="429"/>
      <c r="I25" s="319" t="s">
        <v>584</v>
      </c>
      <c r="L25" s="448"/>
      <c r="M25" s="452"/>
      <c r="N25" s="582"/>
      <c r="O25" s="583"/>
      <c r="P25" s="584"/>
      <c r="Q25" s="453"/>
      <c r="R25" s="444"/>
      <c r="S25" s="402" t="str">
        <f>IFERROR(VLOOKUP(N25,入力フォーム用項目!$B$28:$C$32,2,FALSE),"")</f>
        <v/>
      </c>
    </row>
    <row r="26" spans="1:19" ht="18" customHeight="1" thickBot="1" x14ac:dyDescent="0.25">
      <c r="A26" s="745"/>
      <c r="B26" s="747" t="s">
        <v>72</v>
      </c>
      <c r="C26" s="748"/>
      <c r="D26" s="300" t="s">
        <v>582</v>
      </c>
      <c r="E26" s="428"/>
      <c r="F26" s="316" t="s">
        <v>584</v>
      </c>
      <c r="G26" s="300" t="s">
        <v>583</v>
      </c>
      <c r="H26" s="429"/>
      <c r="I26" s="319" t="s">
        <v>584</v>
      </c>
      <c r="L26" s="448"/>
      <c r="M26" s="452"/>
      <c r="N26" s="582"/>
      <c r="O26" s="583"/>
      <c r="P26" s="584"/>
      <c r="Q26" s="453"/>
      <c r="R26" s="444"/>
      <c r="S26" s="402" t="str">
        <f>IFERROR(VLOOKUP(N26,入力フォーム用項目!$B$28:$C$32,2,FALSE),"")</f>
        <v/>
      </c>
    </row>
    <row r="27" spans="1:19" ht="18" customHeight="1" thickBot="1" x14ac:dyDescent="0.25">
      <c r="A27" s="745"/>
      <c r="B27" s="747" t="s">
        <v>73</v>
      </c>
      <c r="C27" s="748"/>
      <c r="D27" s="300" t="s">
        <v>582</v>
      </c>
      <c r="E27" s="428"/>
      <c r="F27" s="316" t="s">
        <v>584</v>
      </c>
      <c r="G27" s="300" t="s">
        <v>583</v>
      </c>
      <c r="H27" s="429"/>
      <c r="I27" s="319" t="s">
        <v>584</v>
      </c>
      <c r="L27" s="448"/>
      <c r="M27" s="452"/>
      <c r="N27" s="582"/>
      <c r="O27" s="583"/>
      <c r="P27" s="584"/>
      <c r="Q27" s="453"/>
      <c r="R27" s="444"/>
      <c r="S27" s="402" t="str">
        <f>IFERROR(VLOOKUP(N27,入力フォーム用項目!$B$28:$C$32,2,FALSE),"")</f>
        <v/>
      </c>
    </row>
    <row r="28" spans="1:19" ht="18" customHeight="1" thickBot="1" x14ac:dyDescent="0.25">
      <c r="A28" s="745"/>
      <c r="B28" s="747" t="s">
        <v>586</v>
      </c>
      <c r="C28" s="748"/>
      <c r="D28" s="300" t="s">
        <v>582</v>
      </c>
      <c r="E28" s="428"/>
      <c r="F28" s="316" t="s">
        <v>584</v>
      </c>
      <c r="G28" s="300" t="s">
        <v>583</v>
      </c>
      <c r="H28" s="429"/>
      <c r="I28" s="319" t="s">
        <v>584</v>
      </c>
      <c r="L28" s="324" t="s">
        <v>523</v>
      </c>
      <c r="M28" s="325"/>
      <c r="N28" s="326"/>
      <c r="O28" s="818"/>
      <c r="P28" s="818"/>
      <c r="Q28" s="327" t="s">
        <v>180</v>
      </c>
      <c r="R28" s="236"/>
      <c r="S28" s="192"/>
    </row>
    <row r="29" spans="1:19" ht="18" customHeight="1" x14ac:dyDescent="0.2">
      <c r="A29" s="745"/>
      <c r="B29" s="747" t="s">
        <v>75</v>
      </c>
      <c r="C29" s="748"/>
      <c r="D29" s="300" t="s">
        <v>582</v>
      </c>
      <c r="E29" s="428"/>
      <c r="F29" s="316" t="s">
        <v>584</v>
      </c>
      <c r="G29" s="300" t="s">
        <v>583</v>
      </c>
      <c r="H29" s="429"/>
      <c r="I29" s="319" t="s">
        <v>584</v>
      </c>
      <c r="L29" s="761" t="s">
        <v>673</v>
      </c>
      <c r="M29" s="762"/>
      <c r="N29" s="762"/>
      <c r="O29" s="762"/>
      <c r="P29" s="762"/>
      <c r="Q29" s="762"/>
      <c r="R29" s="763"/>
      <c r="S29"/>
    </row>
    <row r="30" spans="1:19" ht="18" customHeight="1" x14ac:dyDescent="0.2">
      <c r="A30" s="745"/>
      <c r="B30" s="747" t="s">
        <v>76</v>
      </c>
      <c r="C30" s="748"/>
      <c r="D30" s="300" t="s">
        <v>582</v>
      </c>
      <c r="E30" s="428"/>
      <c r="F30" s="316" t="s">
        <v>584</v>
      </c>
      <c r="G30" s="300" t="s">
        <v>583</v>
      </c>
      <c r="H30" s="429"/>
      <c r="I30" s="319" t="s">
        <v>584</v>
      </c>
      <c r="L30" s="764"/>
      <c r="M30" s="765"/>
      <c r="N30" s="765"/>
      <c r="O30" s="765"/>
      <c r="P30" s="765"/>
      <c r="Q30" s="765"/>
      <c r="R30" s="766"/>
      <c r="S30" s="192"/>
    </row>
    <row r="31" spans="1:19" ht="18" customHeight="1" thickBot="1" x14ac:dyDescent="0.25">
      <c r="A31" s="746"/>
      <c r="B31" s="749" t="s">
        <v>587</v>
      </c>
      <c r="C31" s="750"/>
      <c r="D31" s="301" t="s">
        <v>582</v>
      </c>
      <c r="E31" s="428"/>
      <c r="F31" s="317" t="s">
        <v>584</v>
      </c>
      <c r="G31" s="301" t="s">
        <v>583</v>
      </c>
      <c r="H31" s="428"/>
      <c r="I31" s="320" t="s">
        <v>584</v>
      </c>
      <c r="L31" s="764"/>
      <c r="M31" s="765"/>
      <c r="N31" s="765"/>
      <c r="O31" s="765"/>
      <c r="P31" s="765"/>
      <c r="Q31" s="765"/>
      <c r="R31" s="766"/>
      <c r="S31" s="192"/>
    </row>
    <row r="32" spans="1:19" ht="18" customHeight="1" x14ac:dyDescent="0.2">
      <c r="A32" s="778" t="s">
        <v>471</v>
      </c>
      <c r="B32" s="174" t="s">
        <v>476</v>
      </c>
      <c r="C32" s="322">
        <f>F18</f>
        <v>0</v>
      </c>
      <c r="D32" s="753"/>
      <c r="E32" s="754"/>
      <c r="F32" s="321" t="s">
        <v>738</v>
      </c>
      <c r="G32" s="430" t="s">
        <v>739</v>
      </c>
      <c r="H32" s="321" t="s">
        <v>740</v>
      </c>
      <c r="I32" s="431" t="s">
        <v>739</v>
      </c>
      <c r="L32" s="764"/>
      <c r="M32" s="765"/>
      <c r="N32" s="765"/>
      <c r="O32" s="765"/>
      <c r="P32" s="765"/>
      <c r="Q32" s="765"/>
      <c r="R32" s="766"/>
      <c r="S32" s="192"/>
    </row>
    <row r="33" spans="1:19" ht="18" customHeight="1" thickBot="1" x14ac:dyDescent="0.25">
      <c r="A33" s="779"/>
      <c r="B33" s="751" t="s">
        <v>472</v>
      </c>
      <c r="C33" s="752"/>
      <c r="D33" s="755"/>
      <c r="E33" s="756"/>
      <c r="F33" s="682"/>
      <c r="G33" s="686"/>
      <c r="H33" s="682"/>
      <c r="I33" s="709"/>
      <c r="L33" s="767"/>
      <c r="M33" s="768"/>
      <c r="N33" s="768"/>
      <c r="O33" s="768"/>
      <c r="P33" s="768"/>
      <c r="Q33" s="768"/>
      <c r="R33" s="769"/>
    </row>
    <row r="34" spans="1:19" ht="18" customHeight="1" thickBot="1" x14ac:dyDescent="0.25">
      <c r="A34" s="779"/>
      <c r="B34" s="241" t="s">
        <v>473</v>
      </c>
      <c r="C34" s="242"/>
      <c r="D34" s="755"/>
      <c r="E34" s="756"/>
      <c r="F34" s="682"/>
      <c r="G34" s="686"/>
      <c r="H34" s="682"/>
      <c r="I34" s="709"/>
    </row>
    <row r="35" spans="1:19" ht="18" customHeight="1" thickBot="1" x14ac:dyDescent="0.25">
      <c r="A35" s="779"/>
      <c r="B35" s="751" t="s">
        <v>474</v>
      </c>
      <c r="C35" s="752"/>
      <c r="D35" s="755"/>
      <c r="E35" s="756"/>
      <c r="F35" s="682"/>
      <c r="G35" s="686"/>
      <c r="H35" s="682"/>
      <c r="I35" s="709"/>
      <c r="L35" s="247" t="s">
        <v>482</v>
      </c>
      <c r="M35" s="248" t="s">
        <v>569</v>
      </c>
      <c r="N35" s="815" t="s">
        <v>483</v>
      </c>
      <c r="O35" s="816"/>
      <c r="P35" s="816"/>
      <c r="Q35" s="817"/>
      <c r="R35" s="249" t="s">
        <v>484</v>
      </c>
    </row>
    <row r="36" spans="1:19" ht="18" customHeight="1" thickBot="1" x14ac:dyDescent="0.25">
      <c r="A36" s="779"/>
      <c r="B36" s="751" t="s">
        <v>475</v>
      </c>
      <c r="C36" s="752"/>
      <c r="D36" s="755"/>
      <c r="E36" s="756"/>
      <c r="F36" s="682"/>
      <c r="G36" s="686"/>
      <c r="H36" s="682"/>
      <c r="I36" s="709"/>
      <c r="K36" s="354" t="s">
        <v>83</v>
      </c>
      <c r="L36" s="357">
        <v>44661</v>
      </c>
      <c r="M36" s="358" t="s">
        <v>571</v>
      </c>
      <c r="N36" s="804" t="s">
        <v>574</v>
      </c>
      <c r="O36" s="805"/>
      <c r="P36" s="805"/>
      <c r="Q36" s="806"/>
      <c r="R36" s="359">
        <v>1</v>
      </c>
      <c r="S36" s="397">
        <f>IFERROR(VLOOKUP(N36,入力フォーム用項目!$B$25:$C$26,2,FALSE),"")</f>
        <v>3002</v>
      </c>
    </row>
    <row r="37" spans="1:19" ht="18" customHeight="1" x14ac:dyDescent="0.2">
      <c r="A37" s="779"/>
      <c r="B37" s="175" t="s">
        <v>477</v>
      </c>
      <c r="C37" s="323">
        <f>F19</f>
        <v>0</v>
      </c>
      <c r="D37" s="321" t="s">
        <v>60</v>
      </c>
      <c r="E37" s="430" t="s">
        <v>739</v>
      </c>
      <c r="F37" s="321" t="s">
        <v>738</v>
      </c>
      <c r="G37" s="430" t="s">
        <v>739</v>
      </c>
      <c r="H37" s="321" t="s">
        <v>740</v>
      </c>
      <c r="I37" s="431" t="s">
        <v>739</v>
      </c>
      <c r="L37" s="454"/>
      <c r="M37" s="449"/>
      <c r="N37" s="582"/>
      <c r="O37" s="583"/>
      <c r="P37" s="583"/>
      <c r="Q37" s="584"/>
      <c r="R37" s="455"/>
      <c r="S37" s="397" t="str">
        <f>IFERROR(VLOOKUP(N37,入力フォーム用項目!$B$25:$C$26,2,FALSE),"")</f>
        <v/>
      </c>
    </row>
    <row r="38" spans="1:19" ht="18" customHeight="1" thickBot="1" x14ac:dyDescent="0.25">
      <c r="A38" s="779"/>
      <c r="B38" s="751" t="s">
        <v>472</v>
      </c>
      <c r="C38" s="752"/>
      <c r="D38" s="682"/>
      <c r="E38" s="683"/>
      <c r="F38" s="682"/>
      <c r="G38" s="686"/>
      <c r="H38" s="682"/>
      <c r="I38" s="709"/>
      <c r="L38" s="456"/>
      <c r="M38" s="451"/>
      <c r="N38" s="809"/>
      <c r="O38" s="810"/>
      <c r="P38" s="810"/>
      <c r="Q38" s="811"/>
      <c r="R38" s="457"/>
      <c r="S38" s="403" t="str">
        <f>IFERROR(VLOOKUP(N38,入力フォーム用項目!$B$25:$C$26,2,FALSE),"")</f>
        <v/>
      </c>
    </row>
    <row r="39" spans="1:19" ht="18" customHeight="1" thickBot="1" x14ac:dyDescent="0.25">
      <c r="A39" s="779"/>
      <c r="B39" s="751" t="s">
        <v>473</v>
      </c>
      <c r="C39" s="752"/>
      <c r="D39" s="682"/>
      <c r="E39" s="683"/>
      <c r="F39" s="682"/>
      <c r="G39" s="686"/>
      <c r="H39" s="682"/>
      <c r="I39" s="709"/>
      <c r="L39" s="193" t="s">
        <v>544</v>
      </c>
    </row>
    <row r="40" spans="1:19" ht="18" customHeight="1" x14ac:dyDescent="0.2">
      <c r="A40" s="779"/>
      <c r="B40" s="751" t="s">
        <v>474</v>
      </c>
      <c r="C40" s="752"/>
      <c r="D40" s="682"/>
      <c r="E40" s="683"/>
      <c r="F40" s="682"/>
      <c r="G40" s="686"/>
      <c r="H40" s="682"/>
      <c r="I40" s="709"/>
      <c r="L40" s="276" t="s">
        <v>482</v>
      </c>
      <c r="M40" s="277" t="s">
        <v>569</v>
      </c>
      <c r="N40" s="648" t="s">
        <v>490</v>
      </c>
      <c r="O40" s="649"/>
      <c r="P40" s="650"/>
      <c r="Q40" s="713" t="s">
        <v>683</v>
      </c>
      <c r="R40" s="714"/>
    </row>
    <row r="41" spans="1:19" ht="18" customHeight="1" thickBot="1" x14ac:dyDescent="0.25">
      <c r="A41" s="780"/>
      <c r="B41" s="788" t="s">
        <v>475</v>
      </c>
      <c r="C41" s="789"/>
      <c r="D41" s="682"/>
      <c r="E41" s="683"/>
      <c r="F41" s="684"/>
      <c r="G41" s="685"/>
      <c r="H41" s="684"/>
      <c r="I41" s="712"/>
      <c r="K41" s="354" t="s">
        <v>83</v>
      </c>
      <c r="L41" s="355">
        <v>44661</v>
      </c>
      <c r="M41" s="356" t="s">
        <v>571</v>
      </c>
      <c r="N41" s="807" t="s">
        <v>524</v>
      </c>
      <c r="O41" s="807"/>
      <c r="P41" s="808"/>
      <c r="Q41" s="715"/>
      <c r="R41" s="716"/>
    </row>
    <row r="42" spans="1:19" ht="18" customHeight="1" thickBot="1" x14ac:dyDescent="0.25">
      <c r="A42" s="783" t="s">
        <v>495</v>
      </c>
      <c r="B42" s="784"/>
      <c r="C42" s="785"/>
      <c r="D42" s="432" t="s">
        <v>693</v>
      </c>
      <c r="E42" s="433"/>
      <c r="F42" s="433"/>
      <c r="G42" s="843" t="s">
        <v>692</v>
      </c>
      <c r="H42" s="843"/>
      <c r="I42" s="844"/>
      <c r="K42" s="354"/>
      <c r="L42" s="646" t="s">
        <v>470</v>
      </c>
      <c r="M42" s="647"/>
      <c r="N42" s="618" t="s">
        <v>400</v>
      </c>
      <c r="O42" s="618"/>
      <c r="P42" s="619"/>
      <c r="Q42" s="715"/>
      <c r="R42" s="716"/>
    </row>
    <row r="43" spans="1:19" ht="18" customHeight="1" thickBot="1" x14ac:dyDescent="0.25">
      <c r="A43" s="786" t="s">
        <v>561</v>
      </c>
      <c r="B43" s="577"/>
      <c r="C43" s="787"/>
      <c r="D43" s="432" t="s">
        <v>694</v>
      </c>
      <c r="E43" s="433"/>
      <c r="F43" s="433"/>
      <c r="G43" s="433"/>
      <c r="H43" s="434"/>
      <c r="I43" s="435"/>
      <c r="L43" s="276" t="s">
        <v>482</v>
      </c>
      <c r="M43" s="277" t="s">
        <v>569</v>
      </c>
      <c r="N43" s="648" t="s">
        <v>490</v>
      </c>
      <c r="O43" s="649"/>
      <c r="P43" s="650"/>
      <c r="Q43" s="715"/>
      <c r="R43" s="716"/>
    </row>
    <row r="44" spans="1:19" ht="18" customHeight="1" thickBot="1" x14ac:dyDescent="0.25">
      <c r="A44" s="837" t="s">
        <v>680</v>
      </c>
      <c r="B44" s="837"/>
      <c r="C44" s="837"/>
      <c r="D44" s="837"/>
      <c r="L44" s="450"/>
      <c r="M44" s="458"/>
      <c r="N44" s="607"/>
      <c r="O44" s="607"/>
      <c r="P44" s="620"/>
      <c r="Q44" s="715"/>
      <c r="R44" s="716"/>
    </row>
    <row r="45" spans="1:19" ht="18" customHeight="1" thickBot="1" x14ac:dyDescent="0.25">
      <c r="A45" s="245" t="s">
        <v>519</v>
      </c>
      <c r="B45" s="627" t="s">
        <v>489</v>
      </c>
      <c r="C45" s="627"/>
      <c r="D45" s="627" t="s">
        <v>591</v>
      </c>
      <c r="E45" s="627"/>
      <c r="F45" s="627"/>
      <c r="G45" s="627"/>
      <c r="H45" s="627" t="s">
        <v>82</v>
      </c>
      <c r="I45" s="847"/>
      <c r="L45" s="651" t="s">
        <v>470</v>
      </c>
      <c r="M45" s="652"/>
      <c r="N45" s="626"/>
      <c r="O45" s="626"/>
      <c r="P45" s="655"/>
      <c r="Q45" s="715"/>
      <c r="R45" s="716"/>
    </row>
    <row r="46" spans="1:19" ht="18" customHeight="1" thickBot="1" x14ac:dyDescent="0.25">
      <c r="A46" s="436"/>
      <c r="B46" s="678"/>
      <c r="C46" s="679"/>
      <c r="D46" s="579"/>
      <c r="E46" s="580"/>
      <c r="F46" s="580"/>
      <c r="G46" s="581"/>
      <c r="H46" s="841"/>
      <c r="I46" s="842"/>
      <c r="J46" s="401" t="str">
        <f>IFERROR(VLOOKUP(D46,入力フォーム用項目!$E$30:$F$31,2,FALSE),"")</f>
        <v/>
      </c>
      <c r="L46" s="651"/>
      <c r="M46" s="652"/>
      <c r="N46" s="604"/>
      <c r="O46" s="604"/>
      <c r="P46" s="582"/>
      <c r="Q46" s="715"/>
      <c r="R46" s="716"/>
    </row>
    <row r="47" spans="1:19" ht="18" customHeight="1" thickBot="1" x14ac:dyDescent="0.25">
      <c r="A47" s="437"/>
      <c r="B47" s="680"/>
      <c r="C47" s="681"/>
      <c r="D47" s="620"/>
      <c r="E47" s="690"/>
      <c r="F47" s="690"/>
      <c r="G47" s="691"/>
      <c r="H47" s="684"/>
      <c r="I47" s="712"/>
      <c r="J47" s="402" t="str">
        <f>IFERROR(VLOOKUP(D47,入力フォーム用項目!$E$30:$F$31,2,FALSE),"")</f>
        <v/>
      </c>
      <c r="L47" s="651"/>
      <c r="M47" s="652"/>
      <c r="N47" s="604"/>
      <c r="O47" s="604"/>
      <c r="P47" s="582"/>
      <c r="Q47" s="715"/>
      <c r="R47" s="716"/>
    </row>
    <row r="48" spans="1:19" ht="18" customHeight="1" thickBot="1" x14ac:dyDescent="0.25">
      <c r="A48" s="837" t="s">
        <v>679</v>
      </c>
      <c r="B48" s="837"/>
      <c r="C48" s="837"/>
      <c r="D48" s="837"/>
      <c r="L48" s="651"/>
      <c r="M48" s="652"/>
      <c r="N48" s="604"/>
      <c r="O48" s="604"/>
      <c r="P48" s="582"/>
      <c r="Q48" s="715"/>
      <c r="R48" s="716"/>
    </row>
    <row r="49" spans="1:19" ht="18" customHeight="1" thickBot="1" x14ac:dyDescent="0.25">
      <c r="A49" s="245" t="s">
        <v>519</v>
      </c>
      <c r="B49" s="781" t="s">
        <v>489</v>
      </c>
      <c r="C49" s="782"/>
      <c r="D49" s="781" t="s">
        <v>521</v>
      </c>
      <c r="E49" s="848"/>
      <c r="F49" s="848"/>
      <c r="G49" s="848"/>
      <c r="H49" s="782"/>
      <c r="I49" s="246" t="s">
        <v>82</v>
      </c>
      <c r="L49" s="653"/>
      <c r="M49" s="654"/>
      <c r="N49" s="607"/>
      <c r="O49" s="607"/>
      <c r="P49" s="620"/>
      <c r="Q49" s="717"/>
      <c r="R49" s="718"/>
    </row>
    <row r="50" spans="1:19" ht="18" customHeight="1" thickBot="1" x14ac:dyDescent="0.25">
      <c r="A50" s="436"/>
      <c r="B50" s="678"/>
      <c r="C50" s="679"/>
      <c r="D50" s="579"/>
      <c r="E50" s="580"/>
      <c r="F50" s="580"/>
      <c r="G50" s="580"/>
      <c r="H50" s="581"/>
      <c r="I50" s="438"/>
      <c r="J50" s="397" t="str">
        <f>IFERROR(VLOOKUP(D50,入力フォーム用項目!$E$37:$F$51,2,FALSE),"")</f>
        <v/>
      </c>
      <c r="L50" s="837" t="s">
        <v>681</v>
      </c>
      <c r="M50" s="837"/>
      <c r="N50" s="837"/>
      <c r="O50" s="837"/>
    </row>
    <row r="51" spans="1:19" ht="18" customHeight="1" thickBot="1" x14ac:dyDescent="0.25">
      <c r="A51" s="436"/>
      <c r="B51" s="845"/>
      <c r="C51" s="846"/>
      <c r="D51" s="582"/>
      <c r="E51" s="583"/>
      <c r="F51" s="583"/>
      <c r="G51" s="583"/>
      <c r="H51" s="584"/>
      <c r="I51" s="439"/>
      <c r="J51" s="397" t="str">
        <f>IFERROR(VLOOKUP(D51,入力フォーム用項目!$E$37:$F$51,2,FALSE),"")</f>
        <v/>
      </c>
      <c r="L51" s="459" t="s">
        <v>553</v>
      </c>
      <c r="M51" s="460"/>
      <c r="N51" s="460"/>
      <c r="O51" s="460"/>
      <c r="P51" s="460"/>
      <c r="Q51" s="460"/>
      <c r="R51" s="819" t="s">
        <v>545</v>
      </c>
      <c r="S51" s="820"/>
    </row>
    <row r="52" spans="1:19" ht="18" customHeight="1" thickBot="1" x14ac:dyDescent="0.25">
      <c r="A52" s="440"/>
      <c r="B52" s="776"/>
      <c r="C52" s="777"/>
      <c r="D52" s="582"/>
      <c r="E52" s="583"/>
      <c r="F52" s="583"/>
      <c r="G52" s="583"/>
      <c r="H52" s="584"/>
      <c r="I52" s="439"/>
      <c r="J52" s="397" t="str">
        <f>IFERROR(VLOOKUP(D52,入力フォーム用項目!$E$37:$F$51,2,FALSE),"")</f>
        <v/>
      </c>
      <c r="L52" s="461" t="s">
        <v>554</v>
      </c>
      <c r="M52" s="462"/>
      <c r="N52" s="462"/>
      <c r="O52" s="462"/>
      <c r="P52" s="462"/>
      <c r="Q52" s="462"/>
      <c r="R52" s="821" t="s">
        <v>545</v>
      </c>
      <c r="S52" s="821"/>
    </row>
    <row r="53" spans="1:19" ht="18" customHeight="1" thickBot="1" x14ac:dyDescent="0.25">
      <c r="A53" s="440"/>
      <c r="B53" s="776"/>
      <c r="C53" s="777"/>
      <c r="D53" s="582"/>
      <c r="E53" s="583"/>
      <c r="F53" s="583"/>
      <c r="G53" s="583"/>
      <c r="H53" s="584"/>
      <c r="I53" s="439"/>
      <c r="J53" s="397" t="str">
        <f>IFERROR(VLOOKUP(D53,入力フォーム用項目!$E$37:$F$51,2,FALSE),"")</f>
        <v/>
      </c>
      <c r="L53" s="463"/>
      <c r="M53" s="464"/>
      <c r="N53" s="464"/>
      <c r="O53" s="464"/>
      <c r="P53" s="465"/>
      <c r="Q53" s="465"/>
      <c r="R53" s="822"/>
      <c r="S53" s="823"/>
    </row>
    <row r="54" spans="1:19" ht="18" customHeight="1" thickBot="1" x14ac:dyDescent="0.25">
      <c r="A54" s="437"/>
      <c r="B54" s="680"/>
      <c r="C54" s="681"/>
      <c r="D54" s="620"/>
      <c r="E54" s="690"/>
      <c r="F54" s="690"/>
      <c r="G54" s="690"/>
      <c r="H54" s="691"/>
      <c r="I54" s="441"/>
      <c r="J54" s="397" t="str">
        <f>IFERROR(VLOOKUP(D54,入力フォーム用項目!$E$37:$F$51,2,FALSE),"")</f>
        <v/>
      </c>
      <c r="L54" s="621" t="s">
        <v>674</v>
      </c>
      <c r="M54" s="622"/>
      <c r="N54" s="466"/>
      <c r="O54" s="467"/>
      <c r="P54" s="467"/>
      <c r="Q54" s="467"/>
      <c r="R54" s="833" t="s">
        <v>546</v>
      </c>
      <c r="S54" s="834"/>
    </row>
    <row r="55" spans="1:19" ht="18" customHeight="1" thickBot="1" x14ac:dyDescent="0.25">
      <c r="A55" s="837" t="s">
        <v>678</v>
      </c>
      <c r="B55" s="837"/>
      <c r="C55" s="837"/>
      <c r="D55" s="837"/>
      <c r="E55" s="21"/>
      <c r="F55" s="21"/>
      <c r="G55" s="21"/>
      <c r="H55" s="21"/>
      <c r="I55" s="21"/>
      <c r="L55" s="623" t="s">
        <v>675</v>
      </c>
      <c r="M55" s="624"/>
      <c r="N55" s="468"/>
      <c r="O55" s="464"/>
      <c r="P55" s="464"/>
      <c r="Q55" s="464"/>
      <c r="R55" s="835" t="s">
        <v>546</v>
      </c>
      <c r="S55" s="836"/>
    </row>
    <row r="56" spans="1:19" ht="18" customHeight="1" thickBot="1" x14ac:dyDescent="0.25">
      <c r="A56" s="245" t="s">
        <v>519</v>
      </c>
      <c r="B56" s="676" t="s">
        <v>489</v>
      </c>
      <c r="C56" s="677"/>
      <c r="D56" s="627" t="s">
        <v>522</v>
      </c>
      <c r="E56" s="627"/>
      <c r="F56" s="627"/>
      <c r="G56" s="627"/>
      <c r="H56" s="627"/>
      <c r="I56" s="246" t="s">
        <v>82</v>
      </c>
      <c r="J56" s="21"/>
      <c r="L56" s="656" t="s">
        <v>562</v>
      </c>
      <c r="M56" s="656"/>
      <c r="N56" s="656"/>
      <c r="O56" s="656"/>
      <c r="P56" s="656"/>
      <c r="Q56" s="656"/>
      <c r="R56" s="656"/>
      <c r="S56" s="656"/>
    </row>
    <row r="57" spans="1:19" ht="18" customHeight="1" thickBot="1" x14ac:dyDescent="0.25">
      <c r="A57" s="436"/>
      <c r="B57" s="678"/>
      <c r="C57" s="679"/>
      <c r="D57" s="626"/>
      <c r="E57" s="626"/>
      <c r="F57" s="626"/>
      <c r="G57" s="626"/>
      <c r="H57" s="626"/>
      <c r="I57" s="442"/>
      <c r="J57" s="402" t="str">
        <f>IFERROR(VLOOKUP(D57,入力フォーム用項目!$E$29:$F$49,2,FALSE),"")</f>
        <v/>
      </c>
      <c r="L57" s="657" t="s">
        <v>677</v>
      </c>
      <c r="M57" s="657"/>
      <c r="N57" s="657"/>
      <c r="O57" s="657"/>
      <c r="P57" s="657"/>
      <c r="Q57" s="657"/>
      <c r="R57" s="657"/>
      <c r="S57" s="657"/>
    </row>
    <row r="58" spans="1:19" ht="18" customHeight="1" thickBot="1" x14ac:dyDescent="0.25">
      <c r="A58" s="437"/>
      <c r="B58" s="680"/>
      <c r="C58" s="681"/>
      <c r="D58" s="607"/>
      <c r="E58" s="607"/>
      <c r="F58" s="607"/>
      <c r="G58" s="607"/>
      <c r="H58" s="607"/>
      <c r="I58" s="443"/>
      <c r="J58" s="402" t="str">
        <f>IFERROR(VLOOKUP(D58,入力フォーム用項目!$E$29:$F$49,2,FALSE),"")</f>
        <v/>
      </c>
      <c r="L58" s="657"/>
      <c r="M58" s="657"/>
      <c r="N58" s="657"/>
      <c r="O58" s="657"/>
      <c r="P58" s="657"/>
      <c r="Q58" s="657"/>
      <c r="R58" s="657"/>
      <c r="S58" s="657"/>
    </row>
    <row r="59" spans="1:19" ht="13" customHeight="1" x14ac:dyDescent="0.2">
      <c r="A59" s="237"/>
      <c r="B59" s="238"/>
      <c r="C59" s="238"/>
      <c r="D59" s="240"/>
      <c r="E59" s="240"/>
      <c r="F59" s="240"/>
      <c r="G59" s="240"/>
      <c r="H59" s="239"/>
      <c r="I59" s="239"/>
      <c r="J59" s="192"/>
      <c r="S59"/>
    </row>
    <row r="60" spans="1:19" ht="30.65" customHeight="1" x14ac:dyDescent="0.2">
      <c r="A60" s="195" t="s">
        <v>455</v>
      </c>
      <c r="B60" s="838">
        <f>D9</f>
        <v>0</v>
      </c>
      <c r="C60" s="838"/>
      <c r="D60" s="838"/>
      <c r="E60" s="838"/>
      <c r="F60" s="838"/>
      <c r="G60" s="838"/>
      <c r="H60" s="838"/>
      <c r="I60" s="838"/>
      <c r="J60" s="838"/>
      <c r="K60" s="177"/>
      <c r="L60" s="839" t="s">
        <v>18</v>
      </c>
      <c r="M60" s="839"/>
      <c r="N60" s="840">
        <f>F18</f>
        <v>0</v>
      </c>
      <c r="O60" s="840"/>
      <c r="P60" s="196" t="s">
        <v>177</v>
      </c>
      <c r="Q60" s="840">
        <f>F19</f>
        <v>0</v>
      </c>
      <c r="R60" s="840"/>
    </row>
    <row r="61" spans="1:19" ht="7.5" customHeight="1" x14ac:dyDescent="0.2">
      <c r="A61" s="237"/>
      <c r="B61" s="238"/>
      <c r="C61" s="238"/>
      <c r="D61" s="240"/>
      <c r="E61" s="240"/>
      <c r="F61" s="240"/>
      <c r="G61" s="240"/>
      <c r="H61" s="239"/>
      <c r="I61" s="239"/>
      <c r="J61" s="192"/>
      <c r="S61"/>
    </row>
    <row r="62" spans="1:19" ht="16" customHeight="1" thickBot="1" x14ac:dyDescent="0.25">
      <c r="A62" s="837" t="s">
        <v>676</v>
      </c>
      <c r="B62" s="837"/>
      <c r="C62" s="837"/>
      <c r="D62" s="837"/>
      <c r="E62" s="240"/>
      <c r="F62" s="240"/>
      <c r="G62" s="240"/>
      <c r="H62" s="239"/>
      <c r="I62" s="239"/>
      <c r="J62" s="192"/>
      <c r="S62"/>
    </row>
    <row r="63" spans="1:19" ht="18" customHeight="1" thickBot="1" x14ac:dyDescent="0.25">
      <c r="A63" s="254" t="s">
        <v>482</v>
      </c>
      <c r="B63" s="775" t="s">
        <v>489</v>
      </c>
      <c r="C63" s="775"/>
      <c r="D63" s="658" t="s">
        <v>590</v>
      </c>
      <c r="E63" s="658"/>
      <c r="F63" s="658"/>
      <c r="G63" s="658"/>
      <c r="H63" s="658"/>
      <c r="I63" s="255" t="s">
        <v>493</v>
      </c>
      <c r="J63" s="192"/>
      <c r="S63"/>
    </row>
    <row r="64" spans="1:19" ht="18" customHeight="1" thickBot="1" x14ac:dyDescent="0.25">
      <c r="A64" s="440"/>
      <c r="B64" s="625"/>
      <c r="C64" s="625"/>
      <c r="D64" s="604"/>
      <c r="E64" s="604"/>
      <c r="F64" s="604"/>
      <c r="G64" s="604"/>
      <c r="H64" s="604"/>
      <c r="I64" s="444"/>
      <c r="J64" s="401" t="str">
        <f>IFERROR(VLOOKUP(D64,入力フォーム用項目!$E$3:$F$29,2,FALSE),"")</f>
        <v/>
      </c>
      <c r="L64" s="824" t="s">
        <v>594</v>
      </c>
      <c r="M64" s="825"/>
      <c r="N64" s="825"/>
      <c r="O64" s="825"/>
      <c r="P64" s="825"/>
      <c r="Q64" s="825"/>
      <c r="R64" s="826"/>
    </row>
    <row r="65" spans="1:18" ht="18" customHeight="1" thickBot="1" x14ac:dyDescent="0.25">
      <c r="A65" s="440"/>
      <c r="B65" s="625"/>
      <c r="C65" s="625"/>
      <c r="D65" s="604"/>
      <c r="E65" s="604"/>
      <c r="F65" s="604"/>
      <c r="G65" s="604"/>
      <c r="H65" s="604"/>
      <c r="I65" s="444"/>
      <c r="J65" s="401" t="str">
        <f>IFERROR(VLOOKUP(D65,入力フォーム用項目!$E$3:$F$29,2,FALSE),"")</f>
        <v/>
      </c>
      <c r="L65" s="827"/>
      <c r="M65" s="828"/>
      <c r="N65" s="828"/>
      <c r="O65" s="828"/>
      <c r="P65" s="828"/>
      <c r="Q65" s="828"/>
      <c r="R65" s="829"/>
    </row>
    <row r="66" spans="1:18" ht="18" customHeight="1" thickBot="1" x14ac:dyDescent="0.25">
      <c r="A66" s="440"/>
      <c r="B66" s="625"/>
      <c r="C66" s="625"/>
      <c r="D66" s="604"/>
      <c r="E66" s="604"/>
      <c r="F66" s="604"/>
      <c r="G66" s="604"/>
      <c r="H66" s="604"/>
      <c r="I66" s="444"/>
      <c r="J66" s="401" t="str">
        <f>IFERROR(VLOOKUP(D66,入力フォーム用項目!$E$3:$F$29,2,FALSE),"")</f>
        <v/>
      </c>
      <c r="L66" s="830"/>
      <c r="M66" s="831"/>
      <c r="N66" s="831"/>
      <c r="O66" s="831"/>
      <c r="P66" s="831"/>
      <c r="Q66" s="831"/>
      <c r="R66" s="832"/>
    </row>
    <row r="67" spans="1:18" ht="18" customHeight="1" thickBot="1" x14ac:dyDescent="0.25">
      <c r="A67" s="440"/>
      <c r="B67" s="625"/>
      <c r="C67" s="625"/>
      <c r="D67" s="604"/>
      <c r="E67" s="604"/>
      <c r="F67" s="604"/>
      <c r="G67" s="604"/>
      <c r="H67" s="604"/>
      <c r="I67" s="444"/>
      <c r="J67" s="401" t="str">
        <f>IFERROR(VLOOKUP(D67,入力フォーム用項目!$E$3:$F$29,2,FALSE),"")</f>
        <v/>
      </c>
      <c r="K67" s="162"/>
      <c r="L67" s="63"/>
      <c r="M67" s="63"/>
      <c r="N67" s="63"/>
      <c r="O67" s="63"/>
      <c r="P67" s="63"/>
      <c r="Q67" s="63"/>
      <c r="R67" s="63"/>
    </row>
    <row r="68" spans="1:18" ht="18" customHeight="1" thickBot="1" x14ac:dyDescent="0.25">
      <c r="A68" s="445"/>
      <c r="B68" s="687" t="s">
        <v>531</v>
      </c>
      <c r="C68" s="687"/>
      <c r="D68" s="687"/>
      <c r="E68" s="687"/>
      <c r="F68" s="687"/>
      <c r="G68" s="687"/>
      <c r="H68" s="687"/>
      <c r="I68" s="688"/>
      <c r="J68" s="185"/>
      <c r="K68" s="162"/>
      <c r="L68" s="63"/>
      <c r="M68" s="63"/>
      <c r="N68" s="63"/>
      <c r="O68" s="63"/>
      <c r="P68" s="63"/>
      <c r="Q68" s="63"/>
      <c r="R68" s="63"/>
    </row>
    <row r="69" spans="1:18" ht="18" customHeight="1" x14ac:dyDescent="0.2">
      <c r="A69" s="640" t="s">
        <v>563</v>
      </c>
      <c r="B69" s="641"/>
      <c r="C69" s="641"/>
      <c r="D69" s="641"/>
      <c r="E69" s="641"/>
      <c r="F69" s="641"/>
      <c r="G69" s="641"/>
      <c r="H69" s="641"/>
      <c r="I69" s="641"/>
      <c r="J69" s="642"/>
      <c r="L69" s="469" t="s">
        <v>564</v>
      </c>
      <c r="M69" s="470"/>
      <c r="N69" s="470"/>
      <c r="O69" s="470"/>
      <c r="P69" s="470"/>
      <c r="Q69" s="470"/>
      <c r="R69" s="471"/>
    </row>
    <row r="70" spans="1:18" ht="18" customHeight="1" x14ac:dyDescent="0.2">
      <c r="A70" s="643"/>
      <c r="B70" s="644"/>
      <c r="C70" s="644"/>
      <c r="D70" s="644"/>
      <c r="E70" s="644"/>
      <c r="F70" s="644"/>
      <c r="G70" s="644"/>
      <c r="H70" s="644"/>
      <c r="I70" s="644"/>
      <c r="J70" s="645"/>
      <c r="L70" s="472"/>
      <c r="M70" s="473"/>
      <c r="N70" s="473"/>
      <c r="O70" s="473"/>
      <c r="P70" s="473"/>
      <c r="Q70" s="473"/>
      <c r="R70" s="474"/>
    </row>
    <row r="71" spans="1:18" ht="18" customHeight="1" x14ac:dyDescent="0.2">
      <c r="A71" s="643"/>
      <c r="B71" s="644"/>
      <c r="C71" s="644"/>
      <c r="D71" s="644"/>
      <c r="E71" s="644"/>
      <c r="F71" s="644"/>
      <c r="G71" s="644"/>
      <c r="H71" s="644"/>
      <c r="I71" s="644"/>
      <c r="J71" s="645"/>
      <c r="L71" s="472"/>
      <c r="M71" s="473"/>
      <c r="N71" s="473"/>
      <c r="O71" s="473"/>
      <c r="P71" s="473"/>
      <c r="Q71" s="473"/>
      <c r="R71" s="474"/>
    </row>
    <row r="72" spans="1:18" ht="18" customHeight="1" x14ac:dyDescent="0.2">
      <c r="A72" s="162"/>
      <c r="B72" s="659"/>
      <c r="C72" s="659"/>
      <c r="D72" s="139" t="s">
        <v>180</v>
      </c>
      <c r="E72" s="163" t="s">
        <v>494</v>
      </c>
      <c r="F72" s="659"/>
      <c r="G72" s="659"/>
      <c r="H72" s="164" t="s">
        <v>320</v>
      </c>
      <c r="I72" s="352">
        <f>B72*F72</f>
        <v>0</v>
      </c>
      <c r="J72" s="100"/>
      <c r="L72" s="472"/>
      <c r="M72" s="473"/>
      <c r="N72" s="473"/>
      <c r="O72" s="473"/>
      <c r="P72" s="473"/>
      <c r="Q72" s="473"/>
      <c r="R72" s="474"/>
    </row>
    <row r="73" spans="1:18" ht="18" customHeight="1" x14ac:dyDescent="0.2">
      <c r="A73" s="162"/>
      <c r="B73" s="660"/>
      <c r="C73" s="660"/>
      <c r="D73" s="139" t="s">
        <v>180</v>
      </c>
      <c r="E73" s="163" t="s">
        <v>494</v>
      </c>
      <c r="F73" s="660"/>
      <c r="G73" s="660"/>
      <c r="H73" s="164" t="s">
        <v>320</v>
      </c>
      <c r="I73" s="352">
        <f>B73*F73</f>
        <v>0</v>
      </c>
      <c r="J73" s="100"/>
      <c r="L73" s="472"/>
      <c r="M73" s="473"/>
      <c r="N73" s="473"/>
      <c r="O73" s="473"/>
      <c r="P73" s="473"/>
      <c r="Q73" s="473"/>
      <c r="R73" s="474"/>
    </row>
    <row r="74" spans="1:18" ht="18" customHeight="1" x14ac:dyDescent="0.2">
      <c r="A74" s="162"/>
      <c r="B74" s="660"/>
      <c r="C74" s="660"/>
      <c r="D74" s="139" t="s">
        <v>180</v>
      </c>
      <c r="E74" s="163" t="s">
        <v>494</v>
      </c>
      <c r="F74" s="660"/>
      <c r="G74" s="660"/>
      <c r="H74" s="164" t="s">
        <v>320</v>
      </c>
      <c r="I74" s="352">
        <f t="shared" ref="I74:I75" si="0">B74*F74</f>
        <v>0</v>
      </c>
      <c r="J74" s="100"/>
      <c r="L74" s="472"/>
      <c r="M74" s="473"/>
      <c r="N74" s="473"/>
      <c r="O74" s="473"/>
      <c r="P74" s="473"/>
      <c r="Q74" s="473"/>
      <c r="R74" s="474"/>
    </row>
    <row r="75" spans="1:18" ht="18" customHeight="1" x14ac:dyDescent="0.2">
      <c r="A75" s="162"/>
      <c r="B75" s="660"/>
      <c r="C75" s="660"/>
      <c r="D75" s="139" t="s">
        <v>180</v>
      </c>
      <c r="E75" s="163" t="s">
        <v>494</v>
      </c>
      <c r="F75" s="660"/>
      <c r="G75" s="660"/>
      <c r="H75" s="164" t="s">
        <v>320</v>
      </c>
      <c r="I75" s="352">
        <f t="shared" si="0"/>
        <v>0</v>
      </c>
      <c r="J75" s="100"/>
      <c r="L75" s="472"/>
      <c r="M75" s="473"/>
      <c r="N75" s="473"/>
      <c r="O75" s="473"/>
      <c r="P75" s="473"/>
      <c r="Q75" s="473"/>
      <c r="R75" s="474"/>
    </row>
    <row r="76" spans="1:18" ht="18" customHeight="1" x14ac:dyDescent="0.2">
      <c r="A76" s="162"/>
      <c r="D76"/>
      <c r="E76" s="285" t="s">
        <v>401</v>
      </c>
      <c r="F76" s="689">
        <f>SUM(F72:G75)</f>
        <v>0</v>
      </c>
      <c r="G76" s="689"/>
      <c r="H76" s="285" t="s">
        <v>320</v>
      </c>
      <c r="I76" s="353">
        <f>SUM(I72:I75)</f>
        <v>0</v>
      </c>
      <c r="J76" s="100"/>
      <c r="L76" s="472"/>
      <c r="M76" s="473"/>
      <c r="N76" s="473"/>
      <c r="O76" s="473"/>
      <c r="P76" s="473"/>
      <c r="Q76" s="473"/>
      <c r="R76" s="474"/>
    </row>
    <row r="77" spans="1:18" ht="9" customHeight="1" thickBot="1" x14ac:dyDescent="0.25">
      <c r="A77" s="157"/>
      <c r="B77" s="171"/>
      <c r="C77" s="171"/>
      <c r="D77" s="172"/>
      <c r="E77" s="172"/>
      <c r="F77" s="172"/>
      <c r="G77" s="172"/>
      <c r="H77" s="172"/>
      <c r="I77" s="173"/>
      <c r="J77" s="236"/>
      <c r="L77" s="475"/>
      <c r="M77" s="476"/>
      <c r="N77" s="476"/>
      <c r="O77" s="476"/>
      <c r="P77" s="476"/>
      <c r="Q77" s="476"/>
      <c r="R77" s="477"/>
    </row>
    <row r="78" spans="1:18" ht="20.149999999999999" customHeight="1" x14ac:dyDescent="0.2">
      <c r="D78"/>
      <c r="E78"/>
      <c r="F78"/>
      <c r="G78"/>
      <c r="H78" s="166"/>
      <c r="I78" s="166"/>
      <c r="J78" s="166"/>
      <c r="O78" s="166"/>
      <c r="P78" s="166"/>
      <c r="Q78" s="166"/>
    </row>
    <row r="79" spans="1:18" ht="20.149999999999999" customHeight="1" thickBot="1" x14ac:dyDescent="0.25">
      <c r="A79" s="176" t="s">
        <v>621</v>
      </c>
      <c r="B79" s="167"/>
      <c r="C79" s="167"/>
      <c r="D79" s="168"/>
      <c r="E79" s="168"/>
      <c r="F79" s="168"/>
      <c r="G79" s="168"/>
      <c r="H79" s="168"/>
      <c r="I79" s="169"/>
      <c r="K79" s="256"/>
      <c r="L79" s="176" t="s">
        <v>624</v>
      </c>
      <c r="O79" s="166"/>
      <c r="P79" s="166"/>
      <c r="Q79" s="166"/>
    </row>
    <row r="80" spans="1:18" ht="20.149999999999999" customHeight="1" thickBot="1" x14ac:dyDescent="0.25">
      <c r="A80" s="262" t="s">
        <v>482</v>
      </c>
      <c r="B80" s="639" t="s">
        <v>489</v>
      </c>
      <c r="C80" s="639"/>
      <c r="D80" s="639" t="s">
        <v>622</v>
      </c>
      <c r="E80" s="639"/>
      <c r="F80" s="639"/>
      <c r="G80" s="639"/>
      <c r="H80" s="639"/>
      <c r="I80" s="263" t="s">
        <v>484</v>
      </c>
      <c r="K80" s="256"/>
      <c r="L80" s="265" t="s">
        <v>482</v>
      </c>
      <c r="M80" s="243" t="s">
        <v>489</v>
      </c>
      <c r="N80" s="627" t="s">
        <v>532</v>
      </c>
      <c r="O80" s="627"/>
      <c r="P80" s="627"/>
      <c r="Q80" s="627"/>
      <c r="R80" s="244" t="s">
        <v>82</v>
      </c>
    </row>
    <row r="81" spans="1:19" ht="20.149999999999999" customHeight="1" x14ac:dyDescent="0.2">
      <c r="A81" s="436"/>
      <c r="B81" s="634"/>
      <c r="C81" s="634"/>
      <c r="D81" s="626"/>
      <c r="E81" s="626"/>
      <c r="F81" s="626"/>
      <c r="G81" s="626"/>
      <c r="H81" s="626"/>
      <c r="I81" s="446"/>
      <c r="K81" s="256"/>
      <c r="L81" s="436"/>
      <c r="M81" s="478"/>
      <c r="N81" s="626"/>
      <c r="O81" s="626"/>
      <c r="P81" s="626"/>
      <c r="Q81" s="626"/>
      <c r="R81" s="446"/>
    </row>
    <row r="82" spans="1:19" ht="20.149999999999999" customHeight="1" x14ac:dyDescent="0.2">
      <c r="A82" s="440"/>
      <c r="B82" s="625"/>
      <c r="C82" s="625"/>
      <c r="D82" s="604"/>
      <c r="E82" s="604"/>
      <c r="F82" s="604"/>
      <c r="G82" s="604"/>
      <c r="H82" s="604"/>
      <c r="I82" s="444"/>
      <c r="K82" s="257"/>
      <c r="L82" s="440"/>
      <c r="M82" s="479"/>
      <c r="N82" s="604"/>
      <c r="O82" s="604"/>
      <c r="P82" s="604"/>
      <c r="Q82" s="604"/>
      <c r="R82" s="444"/>
    </row>
    <row r="83" spans="1:19" ht="20.149999999999999" customHeight="1" x14ac:dyDescent="0.2">
      <c r="A83" s="440"/>
      <c r="B83" s="625"/>
      <c r="C83" s="625"/>
      <c r="D83" s="604"/>
      <c r="E83" s="604"/>
      <c r="F83" s="604"/>
      <c r="G83" s="604"/>
      <c r="H83" s="604"/>
      <c r="I83" s="444"/>
      <c r="K83" s="257"/>
      <c r="L83" s="440"/>
      <c r="M83" s="479"/>
      <c r="N83" s="604"/>
      <c r="O83" s="604"/>
      <c r="P83" s="604"/>
      <c r="Q83" s="604"/>
      <c r="R83" s="444"/>
    </row>
    <row r="84" spans="1:19" ht="20.149999999999999" customHeight="1" x14ac:dyDescent="0.2">
      <c r="A84" s="440"/>
      <c r="B84" s="625"/>
      <c r="C84" s="625"/>
      <c r="D84" s="604"/>
      <c r="E84" s="604"/>
      <c r="F84" s="604"/>
      <c r="G84" s="604"/>
      <c r="H84" s="604"/>
      <c r="I84" s="444"/>
      <c r="L84" s="440"/>
      <c r="M84" s="479"/>
      <c r="N84" s="604"/>
      <c r="O84" s="604"/>
      <c r="P84" s="604"/>
      <c r="Q84" s="604"/>
      <c r="R84" s="444"/>
    </row>
    <row r="85" spans="1:19" ht="20.149999999999999" customHeight="1" x14ac:dyDescent="0.2">
      <c r="A85" s="440"/>
      <c r="B85" s="625"/>
      <c r="C85" s="625"/>
      <c r="D85" s="604"/>
      <c r="E85" s="604"/>
      <c r="F85" s="604"/>
      <c r="G85" s="604"/>
      <c r="H85" s="604"/>
      <c r="I85" s="444"/>
      <c r="L85" s="440"/>
      <c r="M85" s="479"/>
      <c r="N85" s="604"/>
      <c r="O85" s="604"/>
      <c r="P85" s="604"/>
      <c r="Q85" s="604"/>
      <c r="R85" s="444"/>
    </row>
    <row r="86" spans="1:19" ht="20.149999999999999" customHeight="1" thickBot="1" x14ac:dyDescent="0.25">
      <c r="A86" s="437"/>
      <c r="B86" s="606"/>
      <c r="C86" s="606"/>
      <c r="D86" s="607"/>
      <c r="E86" s="607"/>
      <c r="F86" s="607"/>
      <c r="G86" s="607"/>
      <c r="H86" s="607"/>
      <c r="I86" s="447"/>
      <c r="L86" s="440"/>
      <c r="M86" s="479"/>
      <c r="N86" s="604"/>
      <c r="O86" s="604"/>
      <c r="P86" s="604"/>
      <c r="Q86" s="604"/>
      <c r="R86" s="444"/>
    </row>
    <row r="87" spans="1:19" ht="18" customHeight="1" thickBot="1" x14ac:dyDescent="0.25">
      <c r="A87" s="176" t="s">
        <v>682</v>
      </c>
      <c r="D87"/>
      <c r="E87"/>
      <c r="F87"/>
      <c r="G87"/>
      <c r="H87"/>
      <c r="I87"/>
      <c r="L87" s="440"/>
      <c r="M87" s="479"/>
      <c r="N87" s="604"/>
      <c r="O87" s="604"/>
      <c r="P87" s="604"/>
      <c r="Q87" s="604"/>
      <c r="R87" s="444"/>
    </row>
    <row r="88" spans="1:19" ht="18" customHeight="1" thickBot="1" x14ac:dyDescent="0.25">
      <c r="A88" s="251" t="s">
        <v>482</v>
      </c>
      <c r="B88" s="661" t="s">
        <v>489</v>
      </c>
      <c r="C88" s="662"/>
      <c r="D88" s="661" t="s">
        <v>623</v>
      </c>
      <c r="E88" s="662"/>
      <c r="F88" s="662"/>
      <c r="G88" s="662"/>
      <c r="H88" s="663"/>
      <c r="I88" s="264" t="s">
        <v>82</v>
      </c>
      <c r="J88" s="21"/>
      <c r="K88" s="21"/>
      <c r="L88" s="440"/>
      <c r="M88" s="479"/>
      <c r="N88" s="604"/>
      <c r="O88" s="604"/>
      <c r="P88" s="604"/>
      <c r="Q88" s="604"/>
      <c r="R88" s="444"/>
    </row>
    <row r="89" spans="1:19" ht="18" customHeight="1" thickBot="1" x14ac:dyDescent="0.25">
      <c r="A89" s="440"/>
      <c r="B89" s="625"/>
      <c r="C89" s="625"/>
      <c r="D89" s="604"/>
      <c r="E89" s="604"/>
      <c r="F89" s="604"/>
      <c r="G89" s="604"/>
      <c r="H89" s="604"/>
      <c r="I89" s="444"/>
      <c r="J89" s="166"/>
      <c r="K89" s="166"/>
      <c r="L89" s="437"/>
      <c r="M89" s="480"/>
      <c r="N89" s="607"/>
      <c r="O89" s="607"/>
      <c r="P89" s="607"/>
      <c r="Q89" s="607"/>
      <c r="R89" s="447"/>
    </row>
    <row r="90" spans="1:19" ht="18" customHeight="1" x14ac:dyDescent="0.2">
      <c r="A90" s="440"/>
      <c r="B90" s="625"/>
      <c r="C90" s="625"/>
      <c r="D90" s="604"/>
      <c r="E90" s="604"/>
      <c r="F90" s="604"/>
      <c r="G90" s="604"/>
      <c r="H90" s="604"/>
      <c r="I90" s="444"/>
      <c r="J90" s="166"/>
      <c r="K90" s="166"/>
      <c r="S90"/>
    </row>
    <row r="91" spans="1:19" ht="18" customHeight="1" thickBot="1" x14ac:dyDescent="0.25">
      <c r="A91" s="440"/>
      <c r="B91" s="625"/>
      <c r="C91" s="625"/>
      <c r="D91" s="604"/>
      <c r="E91" s="604"/>
      <c r="F91" s="604"/>
      <c r="G91" s="604"/>
      <c r="H91" s="604"/>
      <c r="I91" s="444"/>
      <c r="J91" s="166"/>
      <c r="K91" s="166"/>
      <c r="L91" t="s">
        <v>641</v>
      </c>
      <c r="S91"/>
    </row>
    <row r="92" spans="1:19" ht="18" customHeight="1" thickBot="1" x14ac:dyDescent="0.25">
      <c r="A92" s="440"/>
      <c r="B92" s="625"/>
      <c r="C92" s="625"/>
      <c r="D92" s="604"/>
      <c r="E92" s="604"/>
      <c r="F92" s="604"/>
      <c r="G92" s="604"/>
      <c r="H92" s="604"/>
      <c r="I92" s="444"/>
      <c r="J92" s="166"/>
      <c r="K92" s="166"/>
      <c r="L92" s="266" t="s">
        <v>482</v>
      </c>
      <c r="M92" s="267" t="s">
        <v>489</v>
      </c>
      <c r="N92" s="576" t="s">
        <v>626</v>
      </c>
      <c r="O92" s="577"/>
      <c r="P92" s="577"/>
      <c r="Q92" s="578"/>
      <c r="R92" s="268" t="s">
        <v>82</v>
      </c>
      <c r="S92"/>
    </row>
    <row r="93" spans="1:19" ht="18" customHeight="1" thickBot="1" x14ac:dyDescent="0.25">
      <c r="A93" s="440"/>
      <c r="B93" s="625"/>
      <c r="C93" s="625"/>
      <c r="D93" s="604"/>
      <c r="E93" s="604"/>
      <c r="F93" s="604"/>
      <c r="G93" s="604"/>
      <c r="H93" s="604"/>
      <c r="I93" s="444"/>
      <c r="J93" s="166"/>
      <c r="K93" s="166"/>
      <c r="L93" s="481"/>
      <c r="M93" s="482"/>
      <c r="N93" s="579"/>
      <c r="O93" s="580"/>
      <c r="P93" s="580"/>
      <c r="Q93" s="581"/>
      <c r="R93" s="483"/>
      <c r="S93" s="397" t="str">
        <f>IFERROR(VLOOKUP(N93,備品・販売物品一覧!$F$42:$G$54,2,FALSE),"")</f>
        <v/>
      </c>
    </row>
    <row r="94" spans="1:19" ht="18" customHeight="1" thickBot="1" x14ac:dyDescent="0.25">
      <c r="A94" s="440"/>
      <c r="B94" s="625"/>
      <c r="C94" s="625"/>
      <c r="D94" s="604"/>
      <c r="E94" s="604"/>
      <c r="F94" s="604"/>
      <c r="G94" s="604"/>
      <c r="H94" s="604"/>
      <c r="I94" s="444"/>
      <c r="J94" s="166"/>
      <c r="K94" s="166"/>
      <c r="L94" s="440"/>
      <c r="M94" s="479"/>
      <c r="N94" s="582"/>
      <c r="O94" s="583"/>
      <c r="P94" s="583"/>
      <c r="Q94" s="584"/>
      <c r="R94" s="444"/>
      <c r="S94" s="397" t="str">
        <f>IFERROR(VLOOKUP(N94,備品・販売物品一覧!$F$42:$G$54,2,FALSE),"")</f>
        <v/>
      </c>
    </row>
    <row r="95" spans="1:19" ht="18" customHeight="1" thickBot="1" x14ac:dyDescent="0.25">
      <c r="A95" s="440"/>
      <c r="B95" s="625"/>
      <c r="C95" s="625"/>
      <c r="D95" s="604"/>
      <c r="E95" s="604"/>
      <c r="F95" s="604"/>
      <c r="G95" s="604"/>
      <c r="H95" s="604"/>
      <c r="I95" s="444"/>
      <c r="J95" s="166"/>
      <c r="K95" s="166"/>
      <c r="L95" s="440"/>
      <c r="M95" s="479"/>
      <c r="N95" s="582"/>
      <c r="O95" s="583"/>
      <c r="P95" s="583"/>
      <c r="Q95" s="584"/>
      <c r="R95" s="444"/>
      <c r="S95" s="397" t="str">
        <f>IFERROR(VLOOKUP(N95,備品・販売物品一覧!$F$42:$G$54,2,FALSE),"")</f>
        <v/>
      </c>
    </row>
    <row r="96" spans="1:19" ht="18" customHeight="1" thickBot="1" x14ac:dyDescent="0.25">
      <c r="A96" s="440"/>
      <c r="B96" s="625"/>
      <c r="C96" s="625"/>
      <c r="D96" s="604"/>
      <c r="E96" s="604"/>
      <c r="F96" s="604"/>
      <c r="G96" s="604"/>
      <c r="H96" s="604"/>
      <c r="I96" s="444"/>
      <c r="J96" s="166"/>
      <c r="K96" s="166"/>
      <c r="L96" s="440"/>
      <c r="M96" s="479"/>
      <c r="N96" s="582"/>
      <c r="O96" s="583"/>
      <c r="P96" s="583"/>
      <c r="Q96" s="584"/>
      <c r="R96" s="444"/>
      <c r="S96" s="397" t="str">
        <f>IFERROR(VLOOKUP(N96,備品・販売物品一覧!$F$42:$G$54,2,FALSE),"")</f>
        <v/>
      </c>
    </row>
    <row r="97" spans="1:19" ht="18" customHeight="1" thickBot="1" x14ac:dyDescent="0.25">
      <c r="A97" s="437"/>
      <c r="B97" s="606"/>
      <c r="C97" s="606"/>
      <c r="D97" s="607"/>
      <c r="E97" s="607"/>
      <c r="F97" s="607"/>
      <c r="G97" s="607"/>
      <c r="H97" s="607"/>
      <c r="I97" s="447"/>
      <c r="J97" s="166"/>
      <c r="K97" s="166"/>
      <c r="L97" s="440"/>
      <c r="M97" s="479"/>
      <c r="N97" s="582"/>
      <c r="O97" s="583"/>
      <c r="P97" s="583"/>
      <c r="Q97" s="584"/>
      <c r="R97" s="444"/>
      <c r="S97" s="397" t="str">
        <f>IFERROR(VLOOKUP(N97,備品・販売物品一覧!$F$42:$G$54,2,FALSE),"")</f>
        <v/>
      </c>
    </row>
    <row r="98" spans="1:19" ht="18" customHeight="1" thickBot="1" x14ac:dyDescent="0.25">
      <c r="A98" s="176" t="s">
        <v>533</v>
      </c>
      <c r="B98" s="167"/>
      <c r="C98" s="167"/>
      <c r="D98" s="168"/>
      <c r="E98" s="168"/>
      <c r="F98" s="168"/>
      <c r="G98" s="168"/>
      <c r="H98" s="168"/>
      <c r="I98" s="169"/>
      <c r="L98" s="440"/>
      <c r="M98" s="479"/>
      <c r="N98" s="604"/>
      <c r="O98" s="604"/>
      <c r="P98" s="604"/>
      <c r="Q98" s="604"/>
      <c r="R98" s="444"/>
      <c r="S98" s="397" t="str">
        <f>IFERROR(VLOOKUP(N98,備品・販売物品一覧!$F$42:$G$54,2,FALSE),"")</f>
        <v/>
      </c>
    </row>
    <row r="99" spans="1:19" ht="18" customHeight="1" thickBot="1" x14ac:dyDescent="0.25">
      <c r="A99" s="176" t="s">
        <v>540</v>
      </c>
      <c r="B99" s="167"/>
      <c r="C99" s="167"/>
      <c r="D99" s="168"/>
      <c r="E99" s="168"/>
      <c r="F99" s="168"/>
      <c r="G99" s="168"/>
      <c r="H99" s="168"/>
      <c r="I99" s="169"/>
      <c r="L99" s="484"/>
      <c r="M99" s="485"/>
      <c r="N99" s="605"/>
      <c r="O99" s="605"/>
      <c r="P99" s="605"/>
      <c r="Q99" s="605"/>
      <c r="R99" s="486"/>
      <c r="S99" s="402" t="str">
        <f>IFERROR(VLOOKUP(N99,備品・販売物品一覧!$F$42:$G$54,2,FALSE),"")</f>
        <v/>
      </c>
    </row>
    <row r="100" spans="1:19" ht="18" customHeight="1" x14ac:dyDescent="0.2">
      <c r="D100"/>
      <c r="E100"/>
      <c r="F100"/>
      <c r="G100"/>
      <c r="H100"/>
      <c r="I100"/>
      <c r="L100" s="62" t="s">
        <v>627</v>
      </c>
      <c r="O100" s="166"/>
      <c r="P100" s="166"/>
      <c r="Q100" s="166"/>
    </row>
    <row r="101" spans="1:19" ht="18" customHeight="1" x14ac:dyDescent="0.2">
      <c r="D101"/>
      <c r="E101"/>
      <c r="F101"/>
      <c r="G101"/>
      <c r="H101"/>
      <c r="I101"/>
      <c r="S101"/>
    </row>
    <row r="102" spans="1:19" ht="18" customHeight="1" x14ac:dyDescent="0.2">
      <c r="D102"/>
      <c r="E102"/>
      <c r="F102"/>
      <c r="G102"/>
      <c r="H102"/>
      <c r="I102"/>
      <c r="O102" s="166"/>
      <c r="P102" s="166"/>
      <c r="Q102" s="166"/>
    </row>
    <row r="103" spans="1:19" ht="23.15" customHeight="1" thickBot="1" x14ac:dyDescent="0.25">
      <c r="A103" s="171"/>
      <c r="B103" s="171"/>
      <c r="C103" s="171"/>
      <c r="D103" s="172"/>
      <c r="E103" s="172"/>
      <c r="F103" s="172"/>
      <c r="G103" s="172"/>
      <c r="H103" s="172"/>
      <c r="I103" s="173"/>
      <c r="J103" s="165"/>
      <c r="K103" s="165"/>
      <c r="L103" s="165"/>
      <c r="M103" s="165"/>
      <c r="N103" s="165"/>
      <c r="O103" s="170"/>
      <c r="P103" s="170"/>
      <c r="Q103" s="170"/>
      <c r="R103" s="165"/>
      <c r="S103" s="186"/>
    </row>
    <row r="104" spans="1:19" ht="13.5" customHeight="1" x14ac:dyDescent="0.2">
      <c r="A104" s="167"/>
      <c r="B104" s="167"/>
      <c r="C104" s="167"/>
      <c r="D104" s="168"/>
      <c r="E104" s="168"/>
      <c r="F104" s="168"/>
      <c r="G104" s="168"/>
      <c r="H104" s="168"/>
      <c r="I104" s="169"/>
      <c r="O104" s="166"/>
      <c r="P104" s="166"/>
      <c r="Q104" s="166"/>
    </row>
    <row r="105" spans="1:19" s="6" customFormat="1" ht="25" customHeight="1" x14ac:dyDescent="0.2">
      <c r="A105" s="6" t="s">
        <v>651</v>
      </c>
      <c r="D105" s="87"/>
      <c r="E105" s="87"/>
      <c r="F105" s="87"/>
      <c r="G105" s="87"/>
      <c r="H105" s="87"/>
      <c r="I105" s="87"/>
      <c r="Q105" s="235"/>
      <c r="S105" s="64"/>
    </row>
    <row r="106" spans="1:19" s="6" customFormat="1" ht="25" customHeight="1" thickBot="1" x14ac:dyDescent="0.25">
      <c r="B106" s="64"/>
      <c r="C106" s="64"/>
      <c r="D106" s="64"/>
      <c r="E106" s="64"/>
      <c r="F106" s="64"/>
      <c r="G106" s="64"/>
      <c r="H106" s="87"/>
      <c r="I106" s="87"/>
      <c r="O106" s="280"/>
      <c r="S106" s="64"/>
    </row>
    <row r="107" spans="1:19" s="6" customFormat="1" ht="25" customHeight="1" x14ac:dyDescent="0.2">
      <c r="A107" s="295">
        <v>2001</v>
      </c>
      <c r="B107" s="608" t="s">
        <v>516</v>
      </c>
      <c r="C107" s="602"/>
      <c r="D107" s="609"/>
      <c r="E107" s="601" t="s">
        <v>556</v>
      </c>
      <c r="F107" s="602"/>
      <c r="G107" s="602"/>
      <c r="H107" s="602"/>
      <c r="I107" s="603"/>
      <c r="J107" s="6" t="s">
        <v>625</v>
      </c>
      <c r="O107" s="280"/>
      <c r="P107" s="280"/>
      <c r="Q107" s="280"/>
      <c r="R107" s="280"/>
      <c r="S107" s="64"/>
    </row>
    <row r="108" spans="1:19" s="6" customFormat="1" ht="25" customHeight="1" x14ac:dyDescent="0.2">
      <c r="A108" s="295">
        <v>2002</v>
      </c>
      <c r="B108" s="610" t="s">
        <v>517</v>
      </c>
      <c r="C108" s="611"/>
      <c r="D108" s="612"/>
      <c r="E108" s="613" t="s">
        <v>649</v>
      </c>
      <c r="F108" s="611"/>
      <c r="G108" s="611"/>
      <c r="H108" s="611"/>
      <c r="I108" s="614"/>
      <c r="J108" s="6" t="s">
        <v>552</v>
      </c>
      <c r="K108" s="281"/>
      <c r="L108" s="281"/>
      <c r="M108" s="281"/>
      <c r="N108" s="281"/>
      <c r="O108" s="281"/>
      <c r="S108" s="64"/>
    </row>
    <row r="109" spans="1:19" s="6" customFormat="1" ht="25" customHeight="1" thickBot="1" x14ac:dyDescent="0.25">
      <c r="A109" s="295">
        <v>2003</v>
      </c>
      <c r="B109" s="672" t="s">
        <v>518</v>
      </c>
      <c r="C109" s="596"/>
      <c r="D109" s="673"/>
      <c r="E109" s="595" t="s">
        <v>649</v>
      </c>
      <c r="F109" s="596"/>
      <c r="G109" s="596"/>
      <c r="H109" s="596"/>
      <c r="I109" s="597"/>
      <c r="J109" s="6" t="s">
        <v>552</v>
      </c>
      <c r="K109" s="282"/>
      <c r="L109" s="282"/>
      <c r="M109" s="282"/>
      <c r="N109" s="282"/>
      <c r="O109" s="282"/>
      <c r="S109" s="64"/>
    </row>
    <row r="110" spans="1:19" s="6" customFormat="1" ht="25" customHeight="1" thickBot="1" x14ac:dyDescent="0.25">
      <c r="A110" s="295">
        <v>3001</v>
      </c>
      <c r="B110" s="674" t="s">
        <v>543</v>
      </c>
      <c r="C110" s="599"/>
      <c r="D110" s="675"/>
      <c r="E110" s="598" t="s">
        <v>650</v>
      </c>
      <c r="F110" s="599"/>
      <c r="G110" s="599"/>
      <c r="H110" s="599"/>
      <c r="I110" s="600"/>
      <c r="J110" s="6" t="s">
        <v>552</v>
      </c>
      <c r="K110" s="282"/>
      <c r="L110" s="282"/>
      <c r="M110" s="282"/>
      <c r="N110" s="282"/>
      <c r="O110" s="282"/>
      <c r="S110" s="64"/>
    </row>
    <row r="111" spans="1:19" s="6" customFormat="1" ht="25" customHeight="1" x14ac:dyDescent="0.2">
      <c r="A111" s="295">
        <v>4001</v>
      </c>
      <c r="B111" s="608" t="s">
        <v>549</v>
      </c>
      <c r="C111" s="602"/>
      <c r="D111" s="609"/>
      <c r="E111" s="601" t="s">
        <v>649</v>
      </c>
      <c r="F111" s="602"/>
      <c r="G111" s="602"/>
      <c r="H111" s="602"/>
      <c r="I111" s="603"/>
      <c r="J111" s="6" t="s">
        <v>552</v>
      </c>
      <c r="K111" s="282"/>
      <c r="L111" s="282"/>
      <c r="M111" s="282"/>
      <c r="N111" s="282"/>
      <c r="O111" s="282"/>
      <c r="S111" s="64"/>
    </row>
    <row r="112" spans="1:19" s="6" customFormat="1" ht="25" customHeight="1" x14ac:dyDescent="0.2">
      <c r="A112" s="295">
        <v>4002</v>
      </c>
      <c r="B112" s="610" t="s">
        <v>550</v>
      </c>
      <c r="C112" s="611"/>
      <c r="D112" s="612"/>
      <c r="E112" s="613" t="s">
        <v>649</v>
      </c>
      <c r="F112" s="611"/>
      <c r="G112" s="611"/>
      <c r="H112" s="611"/>
      <c r="I112" s="614"/>
      <c r="J112" s="6" t="s">
        <v>552</v>
      </c>
      <c r="K112" s="282"/>
      <c r="L112" s="282"/>
      <c r="M112" s="282"/>
      <c r="N112" s="282"/>
      <c r="O112" s="282"/>
      <c r="S112" s="64"/>
    </row>
    <row r="113" spans="1:19" s="6" customFormat="1" ht="25" customHeight="1" thickBot="1" x14ac:dyDescent="0.25">
      <c r="A113" s="295">
        <v>4003</v>
      </c>
      <c r="B113" s="694" t="s">
        <v>551</v>
      </c>
      <c r="C113" s="616"/>
      <c r="D113" s="695"/>
      <c r="E113" s="615" t="s">
        <v>649</v>
      </c>
      <c r="F113" s="616"/>
      <c r="G113" s="616"/>
      <c r="H113" s="616"/>
      <c r="I113" s="617"/>
      <c r="J113" s="6" t="s">
        <v>552</v>
      </c>
      <c r="S113" s="64"/>
    </row>
    <row r="114" spans="1:19" ht="25" customHeight="1" x14ac:dyDescent="0.2">
      <c r="B114" s="572" t="s">
        <v>648</v>
      </c>
      <c r="C114" s="573"/>
      <c r="D114" s="278" t="s">
        <v>645</v>
      </c>
      <c r="E114" s="283" t="s">
        <v>643</v>
      </c>
      <c r="F114" s="585" t="s">
        <v>654</v>
      </c>
      <c r="G114" s="585"/>
      <c r="H114" s="585"/>
      <c r="I114" s="283" t="s">
        <v>652</v>
      </c>
      <c r="J114" s="587" t="s">
        <v>653</v>
      </c>
      <c r="K114" s="591"/>
      <c r="L114" s="592"/>
      <c r="M114" s="283" t="s">
        <v>646</v>
      </c>
      <c r="N114" s="587" t="s">
        <v>647</v>
      </c>
      <c r="O114" s="588"/>
      <c r="P114" s="6"/>
      <c r="Q114" s="6"/>
    </row>
    <row r="115" spans="1:19" ht="25" customHeight="1" thickBot="1" x14ac:dyDescent="0.25">
      <c r="B115" s="574" t="s">
        <v>644</v>
      </c>
      <c r="C115" s="575"/>
      <c r="D115" s="279" t="s">
        <v>645</v>
      </c>
      <c r="E115" s="284" t="s">
        <v>643</v>
      </c>
      <c r="F115" s="586" t="s">
        <v>654</v>
      </c>
      <c r="G115" s="586"/>
      <c r="H115" s="586"/>
      <c r="I115" s="284" t="s">
        <v>652</v>
      </c>
      <c r="J115" s="589" t="s">
        <v>653</v>
      </c>
      <c r="K115" s="593"/>
      <c r="L115" s="594"/>
      <c r="M115" s="284" t="s">
        <v>646</v>
      </c>
      <c r="N115" s="589" t="s">
        <v>647</v>
      </c>
      <c r="O115" s="590"/>
      <c r="P115" s="6"/>
    </row>
    <row r="116" spans="1:19" ht="25" customHeight="1" x14ac:dyDescent="0.2">
      <c r="J116" s="6"/>
      <c r="P116" s="6"/>
    </row>
  </sheetData>
  <sheetProtection algorithmName="SHA-512" hashValue="NQLf9KhKcDqeXPeuFt/h3YwAz/8wqCHlvy7ztk+CYuYTBHztJN+7EjPkvmtUmK/vcQXmVoqz0PA7ccCP8XlkBg==" saltValue="A37acAgC+Fqb1GahQV6/Rw==" spinCount="100000" sheet="1" objects="1" scenarios="1"/>
  <mergeCells count="276">
    <mergeCell ref="L50:O50"/>
    <mergeCell ref="N48:P48"/>
    <mergeCell ref="N49:P49"/>
    <mergeCell ref="B46:C46"/>
    <mergeCell ref="D46:G46"/>
    <mergeCell ref="H46:I46"/>
    <mergeCell ref="G42:I42"/>
    <mergeCell ref="D51:H51"/>
    <mergeCell ref="D52:H52"/>
    <mergeCell ref="A48:D48"/>
    <mergeCell ref="B47:C47"/>
    <mergeCell ref="D47:G47"/>
    <mergeCell ref="H47:I47"/>
    <mergeCell ref="A44:D44"/>
    <mergeCell ref="D50:H50"/>
    <mergeCell ref="B51:C51"/>
    <mergeCell ref="B52:C52"/>
    <mergeCell ref="D45:G45"/>
    <mergeCell ref="H45:I45"/>
    <mergeCell ref="D49:H49"/>
    <mergeCell ref="B50:C50"/>
    <mergeCell ref="B45:C45"/>
    <mergeCell ref="R51:S51"/>
    <mergeCell ref="R52:S52"/>
    <mergeCell ref="R53:S53"/>
    <mergeCell ref="L64:R66"/>
    <mergeCell ref="B66:C66"/>
    <mergeCell ref="R54:S54"/>
    <mergeCell ref="R55:S55"/>
    <mergeCell ref="A62:D62"/>
    <mergeCell ref="B65:C65"/>
    <mergeCell ref="B60:J60"/>
    <mergeCell ref="L60:M60"/>
    <mergeCell ref="N60:O60"/>
    <mergeCell ref="Q60:R60"/>
    <mergeCell ref="D54:H54"/>
    <mergeCell ref="A55:D55"/>
    <mergeCell ref="D53:H53"/>
    <mergeCell ref="L20:L21"/>
    <mergeCell ref="M20:M21"/>
    <mergeCell ref="N20:P21"/>
    <mergeCell ref="D36:E36"/>
    <mergeCell ref="N36:Q36"/>
    <mergeCell ref="N37:Q37"/>
    <mergeCell ref="N41:P41"/>
    <mergeCell ref="N38:Q38"/>
    <mergeCell ref="D34:E34"/>
    <mergeCell ref="N24:P24"/>
    <mergeCell ref="D23:I23"/>
    <mergeCell ref="D40:E40"/>
    <mergeCell ref="D41:E41"/>
    <mergeCell ref="D35:E35"/>
    <mergeCell ref="N35:Q35"/>
    <mergeCell ref="O28:P28"/>
    <mergeCell ref="F33:G33"/>
    <mergeCell ref="F38:G38"/>
    <mergeCell ref="H38:I38"/>
    <mergeCell ref="F39:G39"/>
    <mergeCell ref="D38:E38"/>
    <mergeCell ref="H39:I39"/>
    <mergeCell ref="F40:G40"/>
    <mergeCell ref="H40:I40"/>
    <mergeCell ref="B6:C6"/>
    <mergeCell ref="B63:C63"/>
    <mergeCell ref="B64:C64"/>
    <mergeCell ref="B53:C53"/>
    <mergeCell ref="B54:C54"/>
    <mergeCell ref="B7:C7"/>
    <mergeCell ref="B8:C8"/>
    <mergeCell ref="B9:C9"/>
    <mergeCell ref="A32:A41"/>
    <mergeCell ref="B35:C35"/>
    <mergeCell ref="B36:C36"/>
    <mergeCell ref="B38:C38"/>
    <mergeCell ref="B49:C49"/>
    <mergeCell ref="A42:C42"/>
    <mergeCell ref="A43:C43"/>
    <mergeCell ref="B39:C39"/>
    <mergeCell ref="B40:C40"/>
    <mergeCell ref="B41:C41"/>
    <mergeCell ref="B11:C11"/>
    <mergeCell ref="B12:C12"/>
    <mergeCell ref="Q20:Q21"/>
    <mergeCell ref="A24:A31"/>
    <mergeCell ref="B26:C26"/>
    <mergeCell ref="B27:C27"/>
    <mergeCell ref="B28:C28"/>
    <mergeCell ref="B29:C29"/>
    <mergeCell ref="B30:C30"/>
    <mergeCell ref="B31:C31"/>
    <mergeCell ref="B33:C33"/>
    <mergeCell ref="N22:P22"/>
    <mergeCell ref="N27:P27"/>
    <mergeCell ref="N26:P26"/>
    <mergeCell ref="D32:E32"/>
    <mergeCell ref="D33:E33"/>
    <mergeCell ref="B24:C24"/>
    <mergeCell ref="B25:C25"/>
    <mergeCell ref="A6:A22"/>
    <mergeCell ref="N25:P25"/>
    <mergeCell ref="L29:R33"/>
    <mergeCell ref="A23:C23"/>
    <mergeCell ref="B16:C16"/>
    <mergeCell ref="B15:C15"/>
    <mergeCell ref="B19:C19"/>
    <mergeCell ref="B17:C17"/>
    <mergeCell ref="Q40:R49"/>
    <mergeCell ref="N46:P46"/>
    <mergeCell ref="N47:P47"/>
    <mergeCell ref="I1:S1"/>
    <mergeCell ref="D18:E18"/>
    <mergeCell ref="D19:E19"/>
    <mergeCell ref="F18:I18"/>
    <mergeCell ref="F19:I19"/>
    <mergeCell ref="N7:Q7"/>
    <mergeCell ref="N8:Q8"/>
    <mergeCell ref="N9:Q9"/>
    <mergeCell ref="N10:Q10"/>
    <mergeCell ref="N11:Q11"/>
    <mergeCell ref="N12:Q12"/>
    <mergeCell ref="N13:Q13"/>
    <mergeCell ref="N14:Q14"/>
    <mergeCell ref="D15:I15"/>
    <mergeCell ref="D16:I16"/>
    <mergeCell ref="D17:I17"/>
    <mergeCell ref="N6:Q6"/>
    <mergeCell ref="Q2:S2"/>
    <mergeCell ref="N15:Q15"/>
    <mergeCell ref="N17:Q17"/>
    <mergeCell ref="D13:I13"/>
    <mergeCell ref="N18:Q18"/>
    <mergeCell ref="N16:Q16"/>
    <mergeCell ref="G1:H1"/>
    <mergeCell ref="B113:D113"/>
    <mergeCell ref="B3:J3"/>
    <mergeCell ref="L3:M3"/>
    <mergeCell ref="N3:O3"/>
    <mergeCell ref="Q3:R3"/>
    <mergeCell ref="D6:I6"/>
    <mergeCell ref="D7:I7"/>
    <mergeCell ref="D9:I9"/>
    <mergeCell ref="D10:I10"/>
    <mergeCell ref="D8:E8"/>
    <mergeCell ref="F8:G8"/>
    <mergeCell ref="H8:I8"/>
    <mergeCell ref="F35:G35"/>
    <mergeCell ref="F36:G36"/>
    <mergeCell ref="H33:I33"/>
    <mergeCell ref="H34:I34"/>
    <mergeCell ref="H35:I35"/>
    <mergeCell ref="H36:I36"/>
    <mergeCell ref="B10:C10"/>
    <mergeCell ref="R20:R21"/>
    <mergeCell ref="H41:I41"/>
    <mergeCell ref="D39:E39"/>
    <mergeCell ref="B90:C90"/>
    <mergeCell ref="D90:H90"/>
    <mergeCell ref="B91:C91"/>
    <mergeCell ref="D91:H91"/>
    <mergeCell ref="D81:H81"/>
    <mergeCell ref="D84:H84"/>
    <mergeCell ref="F41:G41"/>
    <mergeCell ref="F34:G34"/>
    <mergeCell ref="B68:I68"/>
    <mergeCell ref="F76:G76"/>
    <mergeCell ref="B88:C88"/>
    <mergeCell ref="D11:I11"/>
    <mergeCell ref="D12:I12"/>
    <mergeCell ref="D14:I14"/>
    <mergeCell ref="B18:C18"/>
    <mergeCell ref="B108:D108"/>
    <mergeCell ref="B109:D109"/>
    <mergeCell ref="B110:D110"/>
    <mergeCell ref="D85:H85"/>
    <mergeCell ref="D86:H86"/>
    <mergeCell ref="B56:C56"/>
    <mergeCell ref="B57:C57"/>
    <mergeCell ref="B58:C58"/>
    <mergeCell ref="B82:C82"/>
    <mergeCell ref="B83:C83"/>
    <mergeCell ref="B84:C84"/>
    <mergeCell ref="B85:C85"/>
    <mergeCell ref="B86:C86"/>
    <mergeCell ref="B89:C89"/>
    <mergeCell ref="B80:C80"/>
    <mergeCell ref="B67:C67"/>
    <mergeCell ref="B72:C72"/>
    <mergeCell ref="B73:C73"/>
    <mergeCell ref="B74:C74"/>
    <mergeCell ref="B75:C75"/>
    <mergeCell ref="N88:Q88"/>
    <mergeCell ref="N89:Q89"/>
    <mergeCell ref="L57:S58"/>
    <mergeCell ref="N83:Q83"/>
    <mergeCell ref="N84:Q84"/>
    <mergeCell ref="D82:H82"/>
    <mergeCell ref="D58:H58"/>
    <mergeCell ref="D63:H63"/>
    <mergeCell ref="D64:H64"/>
    <mergeCell ref="F72:G72"/>
    <mergeCell ref="F73:G73"/>
    <mergeCell ref="F74:G74"/>
    <mergeCell ref="F75:G75"/>
    <mergeCell ref="D88:H88"/>
    <mergeCell ref="N23:P23"/>
    <mergeCell ref="E21:F21"/>
    <mergeCell ref="H21:I21"/>
    <mergeCell ref="B13:C13"/>
    <mergeCell ref="B14:C14"/>
    <mergeCell ref="B81:C81"/>
    <mergeCell ref="D83:H83"/>
    <mergeCell ref="B20:C20"/>
    <mergeCell ref="B21:C21"/>
    <mergeCell ref="B22:C22"/>
    <mergeCell ref="D80:H80"/>
    <mergeCell ref="A69:J71"/>
    <mergeCell ref="L42:M42"/>
    <mergeCell ref="N43:P43"/>
    <mergeCell ref="L45:M49"/>
    <mergeCell ref="N40:P40"/>
    <mergeCell ref="N45:P45"/>
    <mergeCell ref="N82:Q82"/>
    <mergeCell ref="D56:H56"/>
    <mergeCell ref="D57:H57"/>
    <mergeCell ref="L56:S56"/>
    <mergeCell ref="D65:H65"/>
    <mergeCell ref="D66:H66"/>
    <mergeCell ref="D67:H67"/>
    <mergeCell ref="E112:I112"/>
    <mergeCell ref="E113:I113"/>
    <mergeCell ref="N42:P42"/>
    <mergeCell ref="N44:P44"/>
    <mergeCell ref="L54:M54"/>
    <mergeCell ref="L55:M55"/>
    <mergeCell ref="E107:I107"/>
    <mergeCell ref="E108:I108"/>
    <mergeCell ref="B92:C92"/>
    <mergeCell ref="D92:H92"/>
    <mergeCell ref="B93:C93"/>
    <mergeCell ref="D93:H93"/>
    <mergeCell ref="B94:C94"/>
    <mergeCell ref="D94:H94"/>
    <mergeCell ref="B95:C95"/>
    <mergeCell ref="D95:H95"/>
    <mergeCell ref="B96:C96"/>
    <mergeCell ref="D96:H96"/>
    <mergeCell ref="D89:H89"/>
    <mergeCell ref="N85:Q85"/>
    <mergeCell ref="N81:Q81"/>
    <mergeCell ref="N80:Q80"/>
    <mergeCell ref="N86:Q86"/>
    <mergeCell ref="N87:Q87"/>
    <mergeCell ref="B114:C114"/>
    <mergeCell ref="B115:C115"/>
    <mergeCell ref="N92:Q92"/>
    <mergeCell ref="N93:Q93"/>
    <mergeCell ref="N94:Q94"/>
    <mergeCell ref="N95:Q95"/>
    <mergeCell ref="N96:Q96"/>
    <mergeCell ref="N97:Q97"/>
    <mergeCell ref="F114:H114"/>
    <mergeCell ref="F115:H115"/>
    <mergeCell ref="N114:O114"/>
    <mergeCell ref="N115:O115"/>
    <mergeCell ref="J114:L114"/>
    <mergeCell ref="J115:L115"/>
    <mergeCell ref="E109:I109"/>
    <mergeCell ref="E110:I110"/>
    <mergeCell ref="E111:I111"/>
    <mergeCell ref="N98:Q98"/>
    <mergeCell ref="N99:Q99"/>
    <mergeCell ref="B97:C97"/>
    <mergeCell ref="D97:H97"/>
    <mergeCell ref="B111:D111"/>
    <mergeCell ref="B107:D107"/>
    <mergeCell ref="B112:D112"/>
  </mergeCells>
  <phoneticPr fontId="8"/>
  <conditionalFormatting sqref="F24">
    <cfRule type="cellIs" dxfId="0" priority="4" operator="equal">
      <formula>0</formula>
    </cfRule>
  </conditionalFormatting>
  <dataValidations count="1">
    <dataValidation type="list" allowBlank="1" showInputMessage="1" showErrorMessage="1" sqref="M22:M27 M7:M13 M36:M38 M44 M41 M15:M18"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2" manualBreakCount="2">
    <brk id="59" max="18" man="1"/>
    <brk id="116" max="18" man="1"/>
  </rowBreaks>
  <ignoredErrors>
    <ignoredError xmlns:x16r3="http://schemas.microsoft.com/office/spreadsheetml/2018/08/main" sqref="C37"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69850</xdr:colOff>
                    <xdr:row>54</xdr:row>
                    <xdr:rowOff>12700</xdr:rowOff>
                  </from>
                  <to>
                    <xdr:col>11</xdr:col>
                    <xdr:colOff>355600</xdr:colOff>
                    <xdr:row>54</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69850</xdr:colOff>
                    <xdr:row>53</xdr:row>
                    <xdr:rowOff>12700</xdr:rowOff>
                  </from>
                  <to>
                    <xdr:col>11</xdr:col>
                    <xdr:colOff>355600</xdr:colOff>
                    <xdr:row>53</xdr:row>
                    <xdr:rowOff>222250</xdr:rowOff>
                  </to>
                </anchor>
              </controlPr>
            </control>
          </mc:Choice>
        </mc:AlternateContent>
        <mc:AlternateContent xmlns:mc="http://schemas.openxmlformats.org/markup-compatibility/2006">
          <mc:Choice Requires="x14">
            <control shapeId="57370" r:id="rId6" name="Check Box 26">
              <controlPr defaultSize="0" autoFill="0" autoLine="0" autoPict="0">
                <anchor moveWithCells="1">
                  <from>
                    <xdr:col>3</xdr:col>
                    <xdr:colOff>76200</xdr:colOff>
                    <xdr:row>7</xdr:row>
                    <xdr:rowOff>31750</xdr:rowOff>
                  </from>
                  <to>
                    <xdr:col>3</xdr:col>
                    <xdr:colOff>374650</xdr:colOff>
                    <xdr:row>8</xdr:row>
                    <xdr:rowOff>0</xdr:rowOff>
                  </to>
                </anchor>
              </controlPr>
            </control>
          </mc:Choice>
        </mc:AlternateContent>
        <mc:AlternateContent xmlns:mc="http://schemas.openxmlformats.org/markup-compatibility/2006">
          <mc:Choice Requires="x14">
            <control shapeId="57371" r:id="rId7" name="Check Box 27">
              <controlPr defaultSize="0" autoFill="0" autoLine="0" autoPict="0">
                <anchor moveWithCells="1">
                  <from>
                    <xdr:col>5</xdr:col>
                    <xdr:colOff>12700</xdr:colOff>
                    <xdr:row>7</xdr:row>
                    <xdr:rowOff>31750</xdr:rowOff>
                  </from>
                  <to>
                    <xdr:col>5</xdr:col>
                    <xdr:colOff>298450</xdr:colOff>
                    <xdr:row>8</xdr:row>
                    <xdr:rowOff>12700</xdr:rowOff>
                  </to>
                </anchor>
              </controlPr>
            </control>
          </mc:Choice>
        </mc:AlternateContent>
        <mc:AlternateContent xmlns:mc="http://schemas.openxmlformats.org/markup-compatibility/2006">
          <mc:Choice Requires="x14">
            <control shapeId="57372" r:id="rId8" name="Check Box 28">
              <controlPr defaultSize="0" autoFill="0" autoLine="0" autoPict="0">
                <anchor moveWithCells="1">
                  <from>
                    <xdr:col>7</xdr:col>
                    <xdr:colOff>69850</xdr:colOff>
                    <xdr:row>7</xdr:row>
                    <xdr:rowOff>12700</xdr:rowOff>
                  </from>
                  <to>
                    <xdr:col>7</xdr:col>
                    <xdr:colOff>355600</xdr:colOff>
                    <xdr:row>7</xdr:row>
                    <xdr:rowOff>222250</xdr:rowOff>
                  </to>
                </anchor>
              </controlPr>
            </control>
          </mc:Choice>
        </mc:AlternateContent>
        <mc:AlternateContent xmlns:mc="http://schemas.openxmlformats.org/markup-compatibility/2006">
          <mc:Choice Requires="x14">
            <control shapeId="57375" r:id="rId9" name="Check Box 31">
              <controlPr defaultSize="0" autoFill="0" autoLine="0" autoPict="0">
                <anchor moveWithCells="1">
                  <from>
                    <xdr:col>3</xdr:col>
                    <xdr:colOff>69850</xdr:colOff>
                    <xdr:row>41</xdr:row>
                    <xdr:rowOff>12700</xdr:rowOff>
                  </from>
                  <to>
                    <xdr:col>3</xdr:col>
                    <xdr:colOff>355600</xdr:colOff>
                    <xdr:row>41</xdr:row>
                    <xdr:rowOff>222250</xdr:rowOff>
                  </to>
                </anchor>
              </controlPr>
            </control>
          </mc:Choice>
        </mc:AlternateContent>
        <mc:AlternateContent xmlns:mc="http://schemas.openxmlformats.org/markup-compatibility/2006">
          <mc:Choice Requires="x14">
            <control shapeId="57376" r:id="rId10" name="Check Box 32">
              <controlPr defaultSize="0" autoFill="0" autoLine="0" autoPict="0">
                <anchor moveWithCells="1">
                  <from>
                    <xdr:col>6</xdr:col>
                    <xdr:colOff>12700</xdr:colOff>
                    <xdr:row>41</xdr:row>
                    <xdr:rowOff>31750</xdr:rowOff>
                  </from>
                  <to>
                    <xdr:col>6</xdr:col>
                    <xdr:colOff>298450</xdr:colOff>
                    <xdr:row>42</xdr:row>
                    <xdr:rowOff>0</xdr:rowOff>
                  </to>
                </anchor>
              </controlPr>
            </control>
          </mc:Choice>
        </mc:AlternateContent>
        <mc:AlternateContent xmlns:mc="http://schemas.openxmlformats.org/markup-compatibility/2006">
          <mc:Choice Requires="x14">
            <control shapeId="57377" r:id="rId11" name="Check Box 33">
              <controlPr defaultSize="0" autoFill="0" autoLine="0" autoPict="0">
                <anchor moveWithCells="1">
                  <from>
                    <xdr:col>3</xdr:col>
                    <xdr:colOff>69850</xdr:colOff>
                    <xdr:row>42</xdr:row>
                    <xdr:rowOff>12700</xdr:rowOff>
                  </from>
                  <to>
                    <xdr:col>3</xdr:col>
                    <xdr:colOff>355600</xdr:colOff>
                    <xdr:row>42</xdr:row>
                    <xdr:rowOff>222250</xdr:rowOff>
                  </to>
                </anchor>
              </controlPr>
            </control>
          </mc:Choice>
        </mc:AlternateContent>
        <mc:AlternateContent xmlns:mc="http://schemas.openxmlformats.org/markup-compatibility/2006">
          <mc:Choice Requires="x14">
            <control shapeId="57378" r:id="rId12" name="Check Box 34">
              <controlPr defaultSize="0" autoFill="0" autoLine="0" autoPict="0">
                <anchor moveWithCells="1">
                  <from>
                    <xdr:col>0</xdr:col>
                    <xdr:colOff>165100</xdr:colOff>
                    <xdr:row>67</xdr:row>
                    <xdr:rowOff>12700</xdr:rowOff>
                  </from>
                  <to>
                    <xdr:col>0</xdr:col>
                    <xdr:colOff>450850</xdr:colOff>
                    <xdr:row>67</xdr:row>
                    <xdr:rowOff>222250</xdr:rowOff>
                  </to>
                </anchor>
              </controlPr>
            </control>
          </mc:Choice>
        </mc:AlternateContent>
        <mc:AlternateContent xmlns:mc="http://schemas.openxmlformats.org/markup-compatibility/2006">
          <mc:Choice Requires="x14">
            <control shapeId="57380" r:id="rId13" name="Check Box 36">
              <controlPr defaultSize="0" autoFill="0" autoLine="0" autoPict="0">
                <anchor moveWithCells="1">
                  <from>
                    <xdr:col>3</xdr:col>
                    <xdr:colOff>69850</xdr:colOff>
                    <xdr:row>22</xdr:row>
                    <xdr:rowOff>12700</xdr:rowOff>
                  </from>
                  <to>
                    <xdr:col>3</xdr:col>
                    <xdr:colOff>355600</xdr:colOff>
                    <xdr:row>22</xdr:row>
                    <xdr:rowOff>222250</xdr:rowOff>
                  </to>
                </anchor>
              </controlPr>
            </control>
          </mc:Choice>
        </mc:AlternateContent>
        <mc:AlternateContent xmlns:mc="http://schemas.openxmlformats.org/markup-compatibility/2006">
          <mc:Choice Requires="x14">
            <control shapeId="57381" r:id="rId14" name="Check Box 37">
              <controlPr defaultSize="0" autoFill="0" autoLine="0" autoPict="0">
                <anchor moveWithCells="1">
                  <from>
                    <xdr:col>4</xdr:col>
                    <xdr:colOff>76200</xdr:colOff>
                    <xdr:row>22</xdr:row>
                    <xdr:rowOff>12700</xdr:rowOff>
                  </from>
                  <to>
                    <xdr:col>4</xdr:col>
                    <xdr:colOff>361950</xdr:colOff>
                    <xdr:row>22</xdr:row>
                    <xdr:rowOff>222250</xdr:rowOff>
                  </to>
                </anchor>
              </controlPr>
            </control>
          </mc:Choice>
        </mc:AlternateContent>
        <mc:AlternateContent xmlns:mc="http://schemas.openxmlformats.org/markup-compatibility/2006">
          <mc:Choice Requires="x14">
            <control shapeId="57382" r:id="rId15" name="Check Box 38">
              <controlPr defaultSize="0" autoFill="0" autoLine="0" autoPict="0">
                <anchor moveWithCells="1">
                  <from>
                    <xdr:col>5</xdr:col>
                    <xdr:colOff>184150</xdr:colOff>
                    <xdr:row>22</xdr:row>
                    <xdr:rowOff>12700</xdr:rowOff>
                  </from>
                  <to>
                    <xdr:col>6</xdr:col>
                    <xdr:colOff>12700</xdr:colOff>
                    <xdr:row>22</xdr:row>
                    <xdr:rowOff>222250</xdr:rowOff>
                  </to>
                </anchor>
              </controlPr>
            </control>
          </mc:Choice>
        </mc:AlternateContent>
        <mc:AlternateContent xmlns:mc="http://schemas.openxmlformats.org/markup-compatibility/2006">
          <mc:Choice Requires="x14">
            <control shapeId="57383" r:id="rId16" name="Check Box 39">
              <controlPr defaultSize="0" autoFill="0" autoLine="0" autoPict="0">
                <anchor moveWithCells="1">
                  <from>
                    <xdr:col>6</xdr:col>
                    <xdr:colOff>412750</xdr:colOff>
                    <xdr:row>22</xdr:row>
                    <xdr:rowOff>0</xdr:rowOff>
                  </from>
                  <to>
                    <xdr:col>7</xdr:col>
                    <xdr:colOff>228600</xdr:colOff>
                    <xdr:row>22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r:uid="{485A83E7-EDEF-40EE-B3B0-D669E14D22AD}">
          <x14:formula1>
            <xm:f>入力フォーム用項目!$B$25:$B$26</xm:f>
          </x14:formula1>
          <xm:sqref>N36 N37:Q38</xm:sqref>
        </x14:dataValidation>
        <x14:dataValidation type="list" allowBlank="1" showInputMessage="1" showErrorMessage="1" xr:uid="{E9061E88-7222-4100-8A40-F92982A4A7A3}">
          <x14:formula1>
            <xm:f>入力フォーム用項目!$B$34:$B$37</xm:f>
          </x14:formula1>
          <xm:sqref>N41 N44</xm:sqref>
        </x14:dataValidation>
        <x14:dataValidation type="list" allowBlank="1" showInputMessage="1" showErrorMessage="1" xr:uid="{0D05EC0A-1182-4489-A50A-AD3E93FFC16E}">
          <x14:formula1>
            <xm:f>入力フォーム用項目!#REF!</xm:f>
          </x14:formula1>
          <xm:sqref>D88</xm:sqref>
        </x14:dataValidation>
        <x14:dataValidation type="list" allowBlank="1" showInputMessage="1" showErrorMessage="1" xr:uid="{E6BA2FE9-3C92-41E4-A6FE-1AB5E9A6C6C3}">
          <x14:formula1>
            <xm:f>備品・販売物品一覧!$F$24:$F$39</xm:f>
          </x14:formula1>
          <xm:sqref>D81:H86</xm:sqref>
        </x14:dataValidation>
        <x14:dataValidation type="list" allowBlank="1" showInputMessage="1" showErrorMessage="1" xr:uid="{9AE00344-F3BA-40ED-8102-6779926D6798}">
          <x14:formula1>
            <xm:f>備品・販売物品一覧!$H$24:$H$51</xm:f>
          </x14:formula1>
          <xm:sqref>D89:H97</xm:sqref>
        </x14:dataValidation>
        <x14:dataValidation type="list" allowBlank="1" showInputMessage="1" showErrorMessage="1" xr:uid="{E3644111-0C75-4747-936E-14991E2048AE}">
          <x14:formula1>
            <xm:f>備品・販売物品一覧!$C$24:$C$48</xm:f>
          </x14:formula1>
          <xm:sqref>N81:Q89</xm:sqref>
        </x14:dataValidation>
        <x14:dataValidation type="list" allowBlank="1" showInputMessage="1" showErrorMessage="1" xr:uid="{9C8E4B19-7AAE-42E9-BA31-6B7FC88E9034}">
          <x14:formula1>
            <xm:f>備品・販売物品一覧!$F$42:$F$54</xm:f>
          </x14:formula1>
          <xm:sqref>O98:Q99 N93:N99</xm:sqref>
        </x14:dataValidation>
        <x14:dataValidation type="list" allowBlank="1" showInputMessage="1" showErrorMessage="1" xr:uid="{718C4C23-4258-4581-97C3-2504FAE941C6}">
          <x14:formula1>
            <xm:f>入力フォーム用項目!$B$38:$B$44</xm:f>
          </x14:formula1>
          <xm:sqref>N41:N42 N45:P49 N44</xm:sqref>
        </x14:dataValidation>
        <x14:dataValidation type="list" allowBlank="1" showInputMessage="1" showErrorMessage="1" xr:uid="{7FB93312-7D35-4210-A3EF-0BDE05E0A1E3}">
          <x14:formula1>
            <xm:f>入力フォーム用項目!$B$47:$B$54</xm:f>
          </x14:formula1>
          <xm:sqref>N15:Q15</xm:sqref>
        </x14:dataValidation>
        <x14:dataValidation type="list" allowBlank="1" showErrorMessage="1" xr:uid="{C0249E12-6A62-466D-932C-AEE257976249}">
          <x14:formula1>
            <xm:f>入力フォーム用項目!$B$47:$B$54</xm:f>
          </x14:formula1>
          <xm:sqref>N16:Q18</xm:sqref>
        </x14:dataValidation>
        <x14:dataValidation type="list" allowBlank="1" showInputMessage="1" showErrorMessage="1" xr:uid="{27FA78E9-0A2D-40C7-880E-627CF75700D2}">
          <x14:formula1>
            <xm:f>入力フォーム用項目!$B$28:$B$32</xm:f>
          </x14:formula1>
          <xm:sqref>N22:P22 N23:P27</xm:sqref>
        </x14:dataValidation>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8D54E6E4-5AF2-4218-8F26-9A2547C22565}">
          <x14:formula1>
            <xm:f>入力フォーム用項目!$E$30:$E$31</xm:f>
          </x14:formula1>
          <xm:sqref>D46:G47</xm:sqref>
        </x14:dataValidation>
        <x14:dataValidation type="list" allowBlank="1" showInputMessage="1" showErrorMessage="1" xr:uid="{4B85836D-3B79-41CA-9DEA-BA3F669BF3DF}">
          <x14:formula1>
            <xm:f>入力フォーム用項目!$E$3:$E$28</xm:f>
          </x14:formula1>
          <xm:sqref>D64:H67</xm:sqref>
        </x14:dataValidation>
        <x14:dataValidation type="list" allowBlank="1" showInputMessage="1" showErrorMessage="1" xr:uid="{C7AEFA7A-0C5E-44FC-BF72-519C9031ACE9}">
          <x14:formula1>
            <xm:f>入力フォーム用項目!$E$3:$E$31</xm:f>
          </x14:formula1>
          <xm:sqref>D56</xm:sqref>
        </x14:dataValidation>
        <x14:dataValidation type="list" allowBlank="1" showInputMessage="1" showErrorMessage="1" xr:uid="{DBA4F3E7-937B-4207-9657-F183ADD3C2B6}">
          <x14:formula1>
            <xm:f>入力フォーム用項目!$E$32:$E$33</xm:f>
          </x14:formula1>
          <xm:sqref>D57:H58</xm:sqref>
        </x14:dataValidation>
        <x14:dataValidation type="list" allowBlank="1" showInputMessage="1" showErrorMessage="1" xr:uid="{DB7C45DE-6E96-47DE-92C1-0C7B3B03B2F1}">
          <x14:formula1>
            <xm:f>入力フォーム用項目!$E$37:$E$51</xm:f>
          </x14:formula1>
          <xm:sqref>D50:H54</xm:sqref>
        </x14:dataValidation>
        <x14:dataValidation type="list" allowBlank="1" showErrorMessage="1" xr:uid="{537736D7-F140-4607-AC9C-2A3621162140}">
          <x14:formula1>
            <xm:f>入力フォーム用項目!$B$3:$B$21</xm:f>
          </x14:formula1>
          <xm:sqref>N8:Q13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54"/>
  <sheetViews>
    <sheetView view="pageBreakPreview" zoomScaleNormal="100" zoomScaleSheetLayoutView="100" workbookViewId="0">
      <selection activeCell="A9" sqref="A9"/>
    </sheetView>
  </sheetViews>
  <sheetFormatPr defaultColWidth="9" defaultRowHeight="13" x14ac:dyDescent="0.2"/>
  <cols>
    <col min="1" max="1" width="6.90625" style="77" customWidth="1"/>
    <col min="2" max="2" width="10.6328125" style="77" customWidth="1"/>
    <col min="3" max="3" width="9" style="77"/>
    <col min="4" max="4" width="9.6328125" style="77" customWidth="1"/>
    <col min="5" max="5" width="10.6328125" style="77" customWidth="1"/>
    <col min="6" max="6" width="10.90625" style="77" customWidth="1"/>
    <col min="7" max="7" width="11.08984375" style="77" customWidth="1"/>
    <col min="8" max="10" width="10.6328125" style="77" customWidth="1"/>
    <col min="11" max="11" width="9.90625" style="77" customWidth="1"/>
    <col min="12" max="12" width="3.453125" style="77" customWidth="1"/>
    <col min="13" max="16384" width="9" style="77"/>
  </cols>
  <sheetData>
    <row r="1" spans="1:11" x14ac:dyDescent="0.2">
      <c r="A1" s="22" t="s">
        <v>22</v>
      </c>
      <c r="H1" s="78"/>
      <c r="I1" s="78"/>
      <c r="J1" s="78"/>
      <c r="K1" s="78"/>
    </row>
    <row r="2" spans="1:11" x14ac:dyDescent="0.2">
      <c r="A2" s="969" t="s">
        <v>23</v>
      </c>
      <c r="B2" s="969"/>
      <c r="C2" s="969"/>
      <c r="D2" s="969"/>
      <c r="E2" s="969"/>
      <c r="F2" s="969"/>
      <c r="G2" s="970"/>
      <c r="H2" s="967" t="s">
        <v>141</v>
      </c>
      <c r="I2" s="976" t="s">
        <v>142</v>
      </c>
      <c r="J2" s="965" t="s">
        <v>143</v>
      </c>
      <c r="K2" s="967" t="s">
        <v>144</v>
      </c>
    </row>
    <row r="3" spans="1:11" ht="3.75" customHeight="1" x14ac:dyDescent="0.2">
      <c r="A3" s="902"/>
      <c r="B3" s="902"/>
      <c r="C3" s="902"/>
      <c r="D3" s="902"/>
      <c r="E3" s="902"/>
      <c r="F3" s="902"/>
      <c r="G3" s="897"/>
      <c r="H3" s="968"/>
      <c r="I3" s="977"/>
      <c r="J3" s="966"/>
      <c r="K3" s="968"/>
    </row>
    <row r="4" spans="1:11" ht="18.75" customHeight="1" x14ac:dyDescent="0.2">
      <c r="A4" s="902" t="s">
        <v>181</v>
      </c>
      <c r="B4" s="902"/>
      <c r="C4" s="902"/>
      <c r="D4" s="902"/>
      <c r="E4" s="902"/>
      <c r="F4" s="902"/>
      <c r="G4" s="897"/>
      <c r="H4" s="972"/>
      <c r="I4" s="902"/>
      <c r="J4" s="971"/>
      <c r="K4" s="972"/>
    </row>
    <row r="5" spans="1:11" ht="15.75" customHeight="1" thickBot="1" x14ac:dyDescent="0.25">
      <c r="A5" s="974"/>
      <c r="B5" s="974"/>
      <c r="C5" s="974"/>
      <c r="D5" s="974"/>
      <c r="E5" s="974"/>
      <c r="F5" s="974"/>
      <c r="G5" s="975"/>
      <c r="H5" s="978"/>
      <c r="I5" s="902"/>
      <c r="J5" s="971"/>
      <c r="K5" s="973"/>
    </row>
    <row r="6" spans="1:11" ht="13.5" thickTop="1" x14ac:dyDescent="0.2">
      <c r="A6" s="901"/>
      <c r="B6" s="903"/>
      <c r="C6" s="904"/>
      <c r="D6" s="904"/>
      <c r="E6" s="904"/>
      <c r="F6" s="904"/>
      <c r="G6" s="904"/>
      <c r="H6" s="904"/>
      <c r="I6" s="904"/>
      <c r="J6" s="904"/>
      <c r="K6" s="905"/>
    </row>
    <row r="7" spans="1:11" ht="17.25" customHeight="1" x14ac:dyDescent="0.2">
      <c r="A7" s="901"/>
      <c r="B7" s="906" t="s">
        <v>189</v>
      </c>
      <c r="C7" s="907"/>
      <c r="D7" s="907"/>
      <c r="E7" s="907"/>
      <c r="F7" s="907"/>
      <c r="G7" s="907"/>
      <c r="H7" s="907"/>
      <c r="I7" s="907"/>
      <c r="J7" s="907"/>
      <c r="K7" s="908"/>
    </row>
    <row r="8" spans="1:11" x14ac:dyDescent="0.2">
      <c r="A8" s="901"/>
      <c r="B8" s="933">
        <f ca="1">TODAY()</f>
        <v>45022</v>
      </c>
      <c r="C8" s="934"/>
      <c r="D8" s="934"/>
      <c r="E8" s="934"/>
      <c r="F8" s="934"/>
      <c r="G8" s="934"/>
      <c r="H8" s="934"/>
      <c r="I8" s="934"/>
      <c r="J8" s="934"/>
      <c r="K8" s="935"/>
    </row>
    <row r="9" spans="1:11" ht="15" customHeight="1" thickBot="1" x14ac:dyDescent="0.25">
      <c r="A9" s="901"/>
      <c r="B9" s="936" t="s">
        <v>182</v>
      </c>
      <c r="C9" s="902"/>
      <c r="D9" s="902"/>
      <c r="E9" s="902"/>
      <c r="F9" s="902"/>
      <c r="G9" s="902"/>
      <c r="H9" s="902"/>
      <c r="I9" s="902"/>
      <c r="J9" s="902"/>
      <c r="K9" s="901"/>
    </row>
    <row r="10" spans="1:11" ht="25" customHeight="1" thickBot="1" x14ac:dyDescent="0.25">
      <c r="A10" s="901"/>
      <c r="B10" s="32" t="s">
        <v>10</v>
      </c>
      <c r="C10" s="937" t="s">
        <v>43</v>
      </c>
      <c r="D10" s="938"/>
      <c r="E10" s="197">
        <f>注文シート!D6</f>
        <v>0</v>
      </c>
      <c r="F10" s="946">
        <f>注文シート!D7</f>
        <v>0</v>
      </c>
      <c r="G10" s="946"/>
      <c r="H10" s="946"/>
      <c r="I10" s="946"/>
      <c r="J10" s="946"/>
      <c r="K10" s="947"/>
    </row>
    <row r="11" spans="1:11" ht="25" customHeight="1" x14ac:dyDescent="0.2">
      <c r="A11" s="901"/>
      <c r="B11" s="32" t="s">
        <v>24</v>
      </c>
      <c r="C11" s="944" t="s">
        <v>42</v>
      </c>
      <c r="D11" s="945"/>
      <c r="E11" s="942">
        <f>注文シート!D9</f>
        <v>0</v>
      </c>
      <c r="F11" s="861"/>
      <c r="G11" s="861"/>
      <c r="H11" s="861"/>
      <c r="I11" s="861"/>
      <c r="J11" s="861"/>
      <c r="K11" s="862"/>
    </row>
    <row r="12" spans="1:11" ht="25" customHeight="1" x14ac:dyDescent="0.2">
      <c r="A12" s="901"/>
      <c r="B12" s="33" t="s">
        <v>25</v>
      </c>
      <c r="C12" s="944" t="s">
        <v>44</v>
      </c>
      <c r="D12" s="945"/>
      <c r="E12" s="943">
        <f>注文シート!D10</f>
        <v>0</v>
      </c>
      <c r="F12" s="918"/>
      <c r="G12" s="918"/>
      <c r="H12" s="918"/>
      <c r="I12" s="918"/>
      <c r="J12" s="918"/>
      <c r="K12" s="919"/>
    </row>
    <row r="13" spans="1:11" ht="22.5" customHeight="1" x14ac:dyDescent="0.2">
      <c r="A13" s="901"/>
      <c r="B13" s="34" t="s">
        <v>26</v>
      </c>
      <c r="C13" s="944" t="s">
        <v>45</v>
      </c>
      <c r="D13" s="945"/>
      <c r="E13" s="85" t="s">
        <v>188</v>
      </c>
      <c r="F13" s="958">
        <f>注文シート!D13</f>
        <v>0</v>
      </c>
      <c r="G13" s="959"/>
      <c r="H13" s="45" t="s">
        <v>109</v>
      </c>
      <c r="I13" s="958">
        <f>注文シート!D15</f>
        <v>0</v>
      </c>
      <c r="J13" s="960"/>
      <c r="K13" s="961"/>
    </row>
    <row r="14" spans="1:11" x14ac:dyDescent="0.2">
      <c r="A14" s="901"/>
      <c r="B14" s="936"/>
      <c r="C14" s="902"/>
      <c r="D14" s="902"/>
      <c r="E14" s="902"/>
      <c r="F14" s="902"/>
      <c r="G14" s="902"/>
      <c r="H14" s="902"/>
      <c r="I14" s="902"/>
      <c r="J14" s="902"/>
      <c r="K14" s="901"/>
    </row>
    <row r="15" spans="1:11" x14ac:dyDescent="0.2">
      <c r="A15" s="901"/>
      <c r="B15" s="936" t="s">
        <v>560</v>
      </c>
      <c r="C15" s="902"/>
      <c r="D15" s="902"/>
      <c r="E15" s="902"/>
      <c r="F15" s="902"/>
      <c r="G15" s="902"/>
      <c r="H15" s="902"/>
      <c r="I15" s="902"/>
      <c r="J15" s="902"/>
      <c r="K15" s="901"/>
    </row>
    <row r="16" spans="1:11" x14ac:dyDescent="0.2">
      <c r="A16" s="901"/>
      <c r="B16" s="939"/>
      <c r="C16" s="940"/>
      <c r="D16" s="940"/>
      <c r="E16" s="940"/>
      <c r="F16" s="940"/>
      <c r="G16" s="940"/>
      <c r="H16" s="940"/>
      <c r="I16" s="940"/>
      <c r="J16" s="940"/>
      <c r="K16" s="941"/>
    </row>
    <row r="17" spans="1:11" x14ac:dyDescent="0.2">
      <c r="A17" s="901"/>
      <c r="B17" s="939" t="s">
        <v>27</v>
      </c>
      <c r="C17" s="940"/>
      <c r="D17" s="940"/>
      <c r="E17" s="940"/>
      <c r="F17" s="940"/>
      <c r="G17" s="940"/>
      <c r="H17" s="940"/>
      <c r="I17" s="940"/>
      <c r="J17" s="940"/>
      <c r="K17" s="941"/>
    </row>
    <row r="18" spans="1:11" x14ac:dyDescent="0.2">
      <c r="A18" s="901"/>
      <c r="B18" s="979"/>
      <c r="C18" s="980"/>
      <c r="D18" s="980"/>
      <c r="E18" s="980"/>
      <c r="F18" s="980"/>
      <c r="G18" s="980"/>
      <c r="H18" s="980"/>
      <c r="I18" s="980"/>
      <c r="J18" s="980"/>
      <c r="K18" s="981"/>
    </row>
    <row r="19" spans="1:11" ht="13.5" customHeight="1" x14ac:dyDescent="0.2">
      <c r="A19" s="901"/>
      <c r="B19" s="867" t="s">
        <v>28</v>
      </c>
      <c r="C19" s="868"/>
      <c r="D19" s="949">
        <f>注文シート!D16</f>
        <v>0</v>
      </c>
      <c r="E19" s="950"/>
      <c r="F19" s="950"/>
      <c r="G19" s="950"/>
      <c r="H19" s="950"/>
      <c r="I19" s="950"/>
      <c r="J19" s="950"/>
      <c r="K19" s="951"/>
    </row>
    <row r="20" spans="1:11" x14ac:dyDescent="0.2">
      <c r="A20" s="901"/>
      <c r="B20" s="948"/>
      <c r="C20" s="925"/>
      <c r="D20" s="952"/>
      <c r="E20" s="953"/>
      <c r="F20" s="953"/>
      <c r="G20" s="953"/>
      <c r="H20" s="953"/>
      <c r="I20" s="953"/>
      <c r="J20" s="953"/>
      <c r="K20" s="954"/>
    </row>
    <row r="21" spans="1:11" x14ac:dyDescent="0.2">
      <c r="A21" s="901"/>
      <c r="B21" s="869"/>
      <c r="C21" s="870"/>
      <c r="D21" s="955"/>
      <c r="E21" s="956"/>
      <c r="F21" s="956"/>
      <c r="G21" s="956"/>
      <c r="H21" s="956"/>
      <c r="I21" s="956"/>
      <c r="J21" s="956"/>
      <c r="K21" s="957"/>
    </row>
    <row r="22" spans="1:11" ht="24" customHeight="1" x14ac:dyDescent="0.2">
      <c r="A22" s="901"/>
      <c r="B22" s="867" t="s">
        <v>29</v>
      </c>
      <c r="C22" s="868"/>
      <c r="D22" s="962" t="str">
        <f>注文シート!D18</f>
        <v>年</v>
      </c>
      <c r="E22" s="963"/>
      <c r="F22" s="964">
        <f>注文シート!F18</f>
        <v>0</v>
      </c>
      <c r="G22" s="850"/>
      <c r="H22" s="328" t="str">
        <f>注文シート!E20</f>
        <v>時</v>
      </c>
      <c r="I22" s="330" t="str">
        <f>注文シート!F20</f>
        <v>分</v>
      </c>
      <c r="J22" s="286"/>
      <c r="K22" s="363" t="s">
        <v>463</v>
      </c>
    </row>
    <row r="23" spans="1:11" ht="24" customHeight="1" x14ac:dyDescent="0.2">
      <c r="A23" s="901"/>
      <c r="B23" s="869"/>
      <c r="C23" s="870"/>
      <c r="D23" s="962" t="str">
        <f>注文シート!D19</f>
        <v>年</v>
      </c>
      <c r="E23" s="963"/>
      <c r="F23" s="849">
        <f>注文シート!F19</f>
        <v>0</v>
      </c>
      <c r="G23" s="850"/>
      <c r="H23" s="328" t="str">
        <f>注文シート!H20</f>
        <v>時</v>
      </c>
      <c r="I23" s="329" t="str">
        <f>注文シート!I20</f>
        <v>分</v>
      </c>
      <c r="J23" s="287"/>
      <c r="K23" s="363" t="s">
        <v>464</v>
      </c>
    </row>
    <row r="24" spans="1:11" ht="25" customHeight="1" x14ac:dyDescent="0.2">
      <c r="A24" s="901"/>
      <c r="B24" s="865" t="s">
        <v>30</v>
      </c>
      <c r="C24" s="866"/>
      <c r="D24" s="200" t="s">
        <v>452</v>
      </c>
      <c r="E24" s="201">
        <f>注文シート!E24+注文シート!E25+注文シート!E26+注文シート!E27+注文シート!E28+注文シート!E29+注文シート!E30+注文シート!E31</f>
        <v>0</v>
      </c>
      <c r="F24" s="200" t="s">
        <v>453</v>
      </c>
      <c r="G24" s="202">
        <f>注文シート!H24+注文シート!H25+注文シート!H26+注文シート!H27+注文シート!H28+注文シート!H29+注文シート!H30+注文シート!H31</f>
        <v>0</v>
      </c>
      <c r="H24" s="361" t="s">
        <v>401</v>
      </c>
      <c r="I24" s="362">
        <f>E24+G24</f>
        <v>0</v>
      </c>
      <c r="J24" s="199"/>
      <c r="K24" s="198"/>
    </row>
    <row r="25" spans="1:11" ht="18" customHeight="1" x14ac:dyDescent="0.2">
      <c r="A25" s="901"/>
      <c r="B25" s="923" t="s">
        <v>111</v>
      </c>
      <c r="C25" s="868"/>
      <c r="D25" s="115" t="s">
        <v>656</v>
      </c>
      <c r="E25" s="920" t="str">
        <f>注文シート!D12</f>
        <v/>
      </c>
      <c r="F25" s="921"/>
      <c r="G25" s="922"/>
      <c r="H25" s="927" t="s">
        <v>151</v>
      </c>
      <c r="I25" s="859">
        <f>注文シート!D14</f>
        <v>0</v>
      </c>
      <c r="J25" s="859"/>
      <c r="K25" s="860"/>
    </row>
    <row r="26" spans="1:11" ht="12" customHeight="1" x14ac:dyDescent="0.2">
      <c r="A26" s="901"/>
      <c r="B26" s="924"/>
      <c r="C26" s="925"/>
      <c r="D26" s="913" t="s">
        <v>296</v>
      </c>
      <c r="E26" s="914">
        <f>注文シート!D11</f>
        <v>0</v>
      </c>
      <c r="F26" s="914"/>
      <c r="G26" s="914"/>
      <c r="H26" s="928"/>
      <c r="I26" s="861"/>
      <c r="J26" s="861"/>
      <c r="K26" s="862"/>
    </row>
    <row r="27" spans="1:11" ht="27" customHeight="1" thickBot="1" x14ac:dyDescent="0.25">
      <c r="A27" s="901"/>
      <c r="B27" s="926"/>
      <c r="C27" s="870"/>
      <c r="D27" s="882"/>
      <c r="E27" s="915"/>
      <c r="F27" s="915"/>
      <c r="G27" s="916"/>
      <c r="H27" s="84" t="s">
        <v>187</v>
      </c>
      <c r="I27" s="917">
        <f>注文シート!D17</f>
        <v>0</v>
      </c>
      <c r="J27" s="918"/>
      <c r="K27" s="919"/>
    </row>
    <row r="28" spans="1:11" ht="20.149999999999999" customHeight="1" thickTop="1" x14ac:dyDescent="0.2">
      <c r="A28" s="901"/>
      <c r="B28" s="42" t="s">
        <v>31</v>
      </c>
      <c r="C28" s="881" t="s">
        <v>307</v>
      </c>
      <c r="D28" s="881" t="s">
        <v>32</v>
      </c>
      <c r="E28" s="883" t="s">
        <v>33</v>
      </c>
      <c r="F28" s="884"/>
      <c r="G28" s="884"/>
      <c r="H28" s="884"/>
      <c r="I28" s="884"/>
      <c r="J28" s="885"/>
      <c r="K28" s="39" t="s">
        <v>147</v>
      </c>
    </row>
    <row r="29" spans="1:11" ht="25" customHeight="1" x14ac:dyDescent="0.2">
      <c r="A29" s="901"/>
      <c r="B29" s="29" t="s">
        <v>21</v>
      </c>
      <c r="C29" s="882"/>
      <c r="D29" s="882"/>
      <c r="E29" s="29" t="s">
        <v>315</v>
      </c>
      <c r="F29" s="30" t="s">
        <v>316</v>
      </c>
      <c r="G29" s="126" t="s">
        <v>317</v>
      </c>
      <c r="H29" s="126" t="s">
        <v>34</v>
      </c>
      <c r="I29" s="31" t="s">
        <v>145</v>
      </c>
      <c r="J29" s="38" t="s">
        <v>146</v>
      </c>
      <c r="K29" s="40" t="s">
        <v>148</v>
      </c>
    </row>
    <row r="30" spans="1:11" ht="17.149999999999999" customHeight="1" x14ac:dyDescent="0.2">
      <c r="A30" s="901"/>
      <c r="B30" s="343" t="s">
        <v>697</v>
      </c>
      <c r="C30" s="886">
        <f>F22</f>
        <v>0</v>
      </c>
      <c r="D30" s="337">
        <f>E24</f>
        <v>0</v>
      </c>
      <c r="E30" s="856">
        <f>注文シート!E26+注文シート!H26</f>
        <v>0</v>
      </c>
      <c r="F30" s="879">
        <f>注文シート!E27+注文シート!H27</f>
        <v>0</v>
      </c>
      <c r="G30" s="856">
        <f>注文シート!E28+注文シート!H28</f>
        <v>0</v>
      </c>
      <c r="H30" s="856">
        <f>注文シート!E29+注文シート!H29+注文シート!E30+注文シート!H30</f>
        <v>0</v>
      </c>
      <c r="I30" s="876">
        <f>注文シート!E31+注文シート!H31</f>
        <v>0</v>
      </c>
      <c r="J30" s="854">
        <f>注文シート!E24+注文シート!H24+注文シート!E25+注文シート!H25</f>
        <v>0</v>
      </c>
      <c r="K30" s="929"/>
    </row>
    <row r="31" spans="1:11" ht="17.149999999999999" customHeight="1" x14ac:dyDescent="0.2">
      <c r="A31" s="901"/>
      <c r="B31" s="344" t="s">
        <v>696</v>
      </c>
      <c r="C31" s="887"/>
      <c r="D31" s="337">
        <f>G24</f>
        <v>0</v>
      </c>
      <c r="E31" s="857"/>
      <c r="F31" s="879"/>
      <c r="G31" s="857"/>
      <c r="H31" s="857"/>
      <c r="I31" s="877"/>
      <c r="J31" s="854"/>
      <c r="K31" s="863"/>
    </row>
    <row r="32" spans="1:11" ht="17.149999999999999" customHeight="1" x14ac:dyDescent="0.2">
      <c r="A32" s="901"/>
      <c r="B32" s="345" t="s">
        <v>698</v>
      </c>
      <c r="C32" s="888"/>
      <c r="D32" s="338">
        <f>I24</f>
        <v>0</v>
      </c>
      <c r="E32" s="858"/>
      <c r="F32" s="880"/>
      <c r="G32" s="858"/>
      <c r="H32" s="858"/>
      <c r="I32" s="878"/>
      <c r="J32" s="855"/>
      <c r="K32" s="864"/>
    </row>
    <row r="33" spans="1:11" ht="17.149999999999999" customHeight="1" x14ac:dyDescent="0.2">
      <c r="A33" s="901"/>
      <c r="B33" s="343" t="s">
        <v>697</v>
      </c>
      <c r="C33" s="930">
        <f>F23</f>
        <v>0</v>
      </c>
      <c r="D33" s="339">
        <f>E24</f>
        <v>0</v>
      </c>
      <c r="E33" s="856">
        <f>注文シート!E26+注文シート!H26</f>
        <v>0</v>
      </c>
      <c r="F33" s="879">
        <f>注文シート!E27+注文シート!H27</f>
        <v>0</v>
      </c>
      <c r="G33" s="856">
        <f>注文シート!E28+注文シート!H28</f>
        <v>0</v>
      </c>
      <c r="H33" s="856">
        <f>注文シート!E29+注文シート!H29+注文シート!E30+注文シート!H30</f>
        <v>0</v>
      </c>
      <c r="I33" s="876">
        <f>注文シート!E31+注文シート!H31</f>
        <v>0</v>
      </c>
      <c r="J33" s="854">
        <f>注文シート!E24+注文シート!H24+注文シート!E25+注文シート!H25</f>
        <v>0</v>
      </c>
      <c r="K33" s="863"/>
    </row>
    <row r="34" spans="1:11" ht="17.149999999999999" customHeight="1" x14ac:dyDescent="0.2">
      <c r="A34" s="901"/>
      <c r="B34" s="344" t="s">
        <v>696</v>
      </c>
      <c r="C34" s="931"/>
      <c r="D34" s="339">
        <f>G24</f>
        <v>0</v>
      </c>
      <c r="E34" s="857"/>
      <c r="F34" s="879"/>
      <c r="G34" s="857"/>
      <c r="H34" s="857"/>
      <c r="I34" s="877"/>
      <c r="J34" s="854"/>
      <c r="K34" s="863"/>
    </row>
    <row r="35" spans="1:11" ht="17.149999999999999" customHeight="1" x14ac:dyDescent="0.2">
      <c r="A35" s="901"/>
      <c r="B35" s="345" t="s">
        <v>698</v>
      </c>
      <c r="C35" s="932"/>
      <c r="D35" s="340">
        <f>I24</f>
        <v>0</v>
      </c>
      <c r="E35" s="858"/>
      <c r="F35" s="880"/>
      <c r="G35" s="858"/>
      <c r="H35" s="858"/>
      <c r="I35" s="878"/>
      <c r="J35" s="855"/>
      <c r="K35" s="864"/>
    </row>
    <row r="36" spans="1:11" ht="17.149999999999999" customHeight="1" x14ac:dyDescent="0.2">
      <c r="A36" s="901"/>
      <c r="B36" s="851"/>
      <c r="C36" s="873"/>
      <c r="D36" s="341"/>
      <c r="E36" s="876"/>
      <c r="F36" s="879"/>
      <c r="G36" s="856"/>
      <c r="H36" s="856"/>
      <c r="I36" s="877"/>
      <c r="J36" s="854"/>
      <c r="K36" s="863"/>
    </row>
    <row r="37" spans="1:11" ht="17.149999999999999" customHeight="1" x14ac:dyDescent="0.2">
      <c r="A37" s="901"/>
      <c r="B37" s="852"/>
      <c r="C37" s="874"/>
      <c r="D37" s="341"/>
      <c r="E37" s="877"/>
      <c r="F37" s="879"/>
      <c r="G37" s="857"/>
      <c r="H37" s="857"/>
      <c r="I37" s="877"/>
      <c r="J37" s="854"/>
      <c r="K37" s="863"/>
    </row>
    <row r="38" spans="1:11" ht="17.149999999999999" customHeight="1" x14ac:dyDescent="0.2">
      <c r="A38" s="901"/>
      <c r="B38" s="853"/>
      <c r="C38" s="875"/>
      <c r="D38" s="342"/>
      <c r="E38" s="878"/>
      <c r="F38" s="880"/>
      <c r="G38" s="858"/>
      <c r="H38" s="858"/>
      <c r="I38" s="878"/>
      <c r="J38" s="855"/>
      <c r="K38" s="864"/>
    </row>
    <row r="39" spans="1:11" ht="17.149999999999999" customHeight="1" x14ac:dyDescent="0.2">
      <c r="A39" s="901"/>
      <c r="B39" s="851"/>
      <c r="C39" s="873"/>
      <c r="D39" s="341"/>
      <c r="E39" s="877"/>
      <c r="F39" s="879"/>
      <c r="G39" s="856"/>
      <c r="H39" s="856"/>
      <c r="I39" s="877"/>
      <c r="J39" s="854"/>
      <c r="K39" s="863"/>
    </row>
    <row r="40" spans="1:11" ht="17.149999999999999" customHeight="1" x14ac:dyDescent="0.2">
      <c r="A40" s="901"/>
      <c r="B40" s="852"/>
      <c r="C40" s="874"/>
      <c r="D40" s="341"/>
      <c r="E40" s="877"/>
      <c r="F40" s="879"/>
      <c r="G40" s="857"/>
      <c r="H40" s="857"/>
      <c r="I40" s="877"/>
      <c r="J40" s="854"/>
      <c r="K40" s="863"/>
    </row>
    <row r="41" spans="1:11" ht="17.149999999999999" customHeight="1" x14ac:dyDescent="0.2">
      <c r="A41" s="901"/>
      <c r="B41" s="853"/>
      <c r="C41" s="875"/>
      <c r="D41" s="342"/>
      <c r="E41" s="878"/>
      <c r="F41" s="880"/>
      <c r="G41" s="858"/>
      <c r="H41" s="858"/>
      <c r="I41" s="878"/>
      <c r="J41" s="855"/>
      <c r="K41" s="864"/>
    </row>
    <row r="42" spans="1:11" ht="17.149999999999999" customHeight="1" x14ac:dyDescent="0.2">
      <c r="A42" s="901"/>
      <c r="B42" s="851"/>
      <c r="C42" s="873"/>
      <c r="D42" s="341"/>
      <c r="E42" s="876"/>
      <c r="F42" s="879"/>
      <c r="G42" s="856"/>
      <c r="H42" s="856"/>
      <c r="I42" s="876"/>
      <c r="J42" s="854"/>
      <c r="K42" s="863"/>
    </row>
    <row r="43" spans="1:11" ht="17.149999999999999" customHeight="1" x14ac:dyDescent="0.2">
      <c r="A43" s="901"/>
      <c r="B43" s="852"/>
      <c r="C43" s="874"/>
      <c r="D43" s="341"/>
      <c r="E43" s="877"/>
      <c r="F43" s="879"/>
      <c r="G43" s="857"/>
      <c r="H43" s="857"/>
      <c r="I43" s="877"/>
      <c r="J43" s="854"/>
      <c r="K43" s="863"/>
    </row>
    <row r="44" spans="1:11" ht="17.149999999999999" customHeight="1" x14ac:dyDescent="0.2">
      <c r="A44" s="901"/>
      <c r="B44" s="853"/>
      <c r="C44" s="875"/>
      <c r="D44" s="342"/>
      <c r="E44" s="878"/>
      <c r="F44" s="880"/>
      <c r="G44" s="858"/>
      <c r="H44" s="858"/>
      <c r="I44" s="878"/>
      <c r="J44" s="855"/>
      <c r="K44" s="864"/>
    </row>
    <row r="45" spans="1:11" ht="20.149999999999999" customHeight="1" x14ac:dyDescent="0.2">
      <c r="A45" s="901"/>
      <c r="B45" s="871" t="s">
        <v>35</v>
      </c>
      <c r="C45" s="872"/>
      <c r="D45" s="911"/>
      <c r="E45" s="911"/>
      <c r="F45" s="911"/>
      <c r="G45" s="911"/>
      <c r="H45" s="911"/>
      <c r="I45" s="911"/>
      <c r="J45" s="912"/>
      <c r="K45" s="35" t="s">
        <v>149</v>
      </c>
    </row>
    <row r="46" spans="1:11" ht="20.149999999999999" customHeight="1" thickBot="1" x14ac:dyDescent="0.25">
      <c r="A46" s="901"/>
      <c r="B46" s="909" t="s">
        <v>36</v>
      </c>
      <c r="C46" s="910"/>
      <c r="D46" s="911"/>
      <c r="E46" s="911"/>
      <c r="F46" s="911"/>
      <c r="G46" s="911"/>
      <c r="H46" s="911"/>
      <c r="I46" s="911"/>
      <c r="J46" s="912"/>
      <c r="K46" s="36" t="s">
        <v>150</v>
      </c>
    </row>
    <row r="47" spans="1:11" ht="17.149999999999999" customHeight="1" thickTop="1" x14ac:dyDescent="0.2">
      <c r="A47" s="902"/>
      <c r="B47" s="891" t="s">
        <v>37</v>
      </c>
      <c r="C47" s="892"/>
      <c r="D47" s="895"/>
      <c r="E47" s="896"/>
      <c r="F47" s="896"/>
      <c r="G47" s="896"/>
      <c r="H47" s="896"/>
      <c r="I47" s="896"/>
      <c r="J47" s="896"/>
      <c r="K47" s="897"/>
    </row>
    <row r="48" spans="1:11" ht="17.149999999999999" customHeight="1" x14ac:dyDescent="0.2">
      <c r="A48" s="902"/>
      <c r="B48" s="893" t="s">
        <v>38</v>
      </c>
      <c r="C48" s="894"/>
      <c r="D48" s="898"/>
      <c r="E48" s="899"/>
      <c r="F48" s="899"/>
      <c r="G48" s="899"/>
      <c r="H48" s="899"/>
      <c r="I48" s="899"/>
      <c r="J48" s="899"/>
      <c r="K48" s="900"/>
    </row>
    <row r="49" spans="1:11" x14ac:dyDescent="0.2">
      <c r="A49" s="79"/>
      <c r="B49" s="79"/>
      <c r="C49" s="79"/>
      <c r="D49" s="79"/>
      <c r="E49" s="79"/>
      <c r="F49" s="79"/>
      <c r="G49" s="79"/>
      <c r="H49" s="79"/>
      <c r="I49" s="79"/>
      <c r="J49" s="79"/>
      <c r="K49" s="79"/>
    </row>
    <row r="50" spans="1:11" x14ac:dyDescent="0.2">
      <c r="A50" s="80"/>
    </row>
    <row r="51" spans="1:11" ht="37.5" x14ac:dyDescent="0.2">
      <c r="A51" s="37" t="s">
        <v>183</v>
      </c>
      <c r="B51" s="37" t="s">
        <v>152</v>
      </c>
      <c r="C51" s="41" t="s">
        <v>39</v>
      </c>
      <c r="D51" s="37" t="s">
        <v>152</v>
      </c>
      <c r="E51" s="81"/>
    </row>
    <row r="52" spans="1:11" x14ac:dyDescent="0.2">
      <c r="A52" s="27"/>
      <c r="B52" s="27"/>
      <c r="C52" s="27"/>
      <c r="D52" s="27"/>
    </row>
    <row r="53" spans="1:11" s="82" customFormat="1" ht="14" x14ac:dyDescent="0.2">
      <c r="A53" s="889" t="s">
        <v>40</v>
      </c>
      <c r="B53" s="890"/>
      <c r="C53" s="890"/>
      <c r="D53" s="890"/>
    </row>
    <row r="54" spans="1:11" x14ac:dyDescent="0.2">
      <c r="A54" s="83" t="s">
        <v>41</v>
      </c>
    </row>
  </sheetData>
  <sheetProtection algorithmName="SHA-512" hashValue="myxWWPvVM975eSBbPggILyjKe3kaq4A7//1eqDbwPBGTC+SzYwGagvZsRuJNQ80SjtLFhuSHySVIiVmtCLGRfg==" saltValue="lHPDZBpCndkzdA9oDU6eyw==" spinCount="100000" sheet="1" objects="1" scenarios="1"/>
  <mergeCells count="99">
    <mergeCell ref="D22:E22"/>
    <mergeCell ref="F22:G22"/>
    <mergeCell ref="D23:E23"/>
    <mergeCell ref="J2:J3"/>
    <mergeCell ref="K2:K3"/>
    <mergeCell ref="A2:G2"/>
    <mergeCell ref="A3:G3"/>
    <mergeCell ref="A4:G4"/>
    <mergeCell ref="J4:J5"/>
    <mergeCell ref="K4:K5"/>
    <mergeCell ref="A5:G5"/>
    <mergeCell ref="H2:H3"/>
    <mergeCell ref="I2:I3"/>
    <mergeCell ref="H4:H5"/>
    <mergeCell ref="I4:I5"/>
    <mergeCell ref="B18:K18"/>
    <mergeCell ref="B19:C21"/>
    <mergeCell ref="D19:K21"/>
    <mergeCell ref="F13:G13"/>
    <mergeCell ref="I13:K13"/>
    <mergeCell ref="B14:K14"/>
    <mergeCell ref="B15:K15"/>
    <mergeCell ref="B17:K17"/>
    <mergeCell ref="B8:K8"/>
    <mergeCell ref="B9:K9"/>
    <mergeCell ref="C10:D10"/>
    <mergeCell ref="B16:K16"/>
    <mergeCell ref="E11:K11"/>
    <mergeCell ref="E12:K12"/>
    <mergeCell ref="C11:D11"/>
    <mergeCell ref="C12:D12"/>
    <mergeCell ref="C13:D13"/>
    <mergeCell ref="F10:K10"/>
    <mergeCell ref="K42:K44"/>
    <mergeCell ref="I30:I32"/>
    <mergeCell ref="J30:J32"/>
    <mergeCell ref="K30:K32"/>
    <mergeCell ref="C33:C35"/>
    <mergeCell ref="E33:E35"/>
    <mergeCell ref="F33:F35"/>
    <mergeCell ref="I33:I35"/>
    <mergeCell ref="J33:J35"/>
    <mergeCell ref="I36:I38"/>
    <mergeCell ref="J36:J38"/>
    <mergeCell ref="F36:F38"/>
    <mergeCell ref="K36:K38"/>
    <mergeCell ref="H42:H44"/>
    <mergeCell ref="A53:D53"/>
    <mergeCell ref="B47:C47"/>
    <mergeCell ref="B48:C48"/>
    <mergeCell ref="D47:K48"/>
    <mergeCell ref="A6:A48"/>
    <mergeCell ref="B6:K6"/>
    <mergeCell ref="B7:K7"/>
    <mergeCell ref="B46:C46"/>
    <mergeCell ref="D45:J46"/>
    <mergeCell ref="D26:D27"/>
    <mergeCell ref="E26:G27"/>
    <mergeCell ref="I27:K27"/>
    <mergeCell ref="E25:G25"/>
    <mergeCell ref="H30:H32"/>
    <mergeCell ref="B25:C27"/>
    <mergeCell ref="H25:H26"/>
    <mergeCell ref="C28:C29"/>
    <mergeCell ref="D28:D29"/>
    <mergeCell ref="E28:J28"/>
    <mergeCell ref="E36:E38"/>
    <mergeCell ref="G42:G44"/>
    <mergeCell ref="I42:I44"/>
    <mergeCell ref="J42:J44"/>
    <mergeCell ref="C39:C41"/>
    <mergeCell ref="E39:E41"/>
    <mergeCell ref="F39:F41"/>
    <mergeCell ref="I39:I41"/>
    <mergeCell ref="C36:C38"/>
    <mergeCell ref="C30:C32"/>
    <mergeCell ref="E30:E32"/>
    <mergeCell ref="F30:F32"/>
    <mergeCell ref="B45:C45"/>
    <mergeCell ref="B42:B44"/>
    <mergeCell ref="C42:C44"/>
    <mergeCell ref="E42:E44"/>
    <mergeCell ref="F42:F44"/>
    <mergeCell ref="F23:G23"/>
    <mergeCell ref="B36:B38"/>
    <mergeCell ref="B39:B41"/>
    <mergeCell ref="J39:J41"/>
    <mergeCell ref="G39:G41"/>
    <mergeCell ref="H39:H41"/>
    <mergeCell ref="I25:K26"/>
    <mergeCell ref="K33:K35"/>
    <mergeCell ref="G30:G32"/>
    <mergeCell ref="G33:G35"/>
    <mergeCell ref="H33:H35"/>
    <mergeCell ref="H36:H38"/>
    <mergeCell ref="B24:C24"/>
    <mergeCell ref="K39:K41"/>
    <mergeCell ref="G36:G38"/>
    <mergeCell ref="B22:C23"/>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79879" r:id="rId7" name="Check Box 7">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79880" r:id="rId8" name="Check Box 8">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79881" r:id="rId9" name="Check Box 9">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54"/>
  <sheetViews>
    <sheetView view="pageBreakPreview" zoomScaleNormal="100" zoomScaleSheetLayoutView="100" workbookViewId="0">
      <selection activeCell="A9" sqref="A9"/>
    </sheetView>
  </sheetViews>
  <sheetFormatPr defaultColWidth="9" defaultRowHeight="13" x14ac:dyDescent="0.2"/>
  <cols>
    <col min="1" max="1" width="5.6328125" style="77" customWidth="1"/>
    <col min="2" max="2" width="11.08984375" style="77" customWidth="1"/>
    <col min="3" max="3" width="9" style="77"/>
    <col min="4" max="4" width="9.6328125" style="77" customWidth="1"/>
    <col min="5" max="10" width="10.6328125" style="77" customWidth="1"/>
    <col min="11" max="11" width="9.6328125" style="77" customWidth="1"/>
    <col min="12" max="12" width="2.90625" style="77" customWidth="1"/>
    <col min="13" max="16384" width="9" style="77"/>
  </cols>
  <sheetData>
    <row r="1" spans="1:12" x14ac:dyDescent="0.2">
      <c r="A1" s="22" t="s">
        <v>22</v>
      </c>
    </row>
    <row r="2" spans="1:12" x14ac:dyDescent="0.2">
      <c r="A2" s="969" t="s">
        <v>23</v>
      </c>
      <c r="B2" s="969"/>
      <c r="C2" s="969"/>
      <c r="D2" s="969"/>
      <c r="E2" s="969"/>
      <c r="F2" s="969"/>
      <c r="G2" s="969"/>
      <c r="H2" s="118"/>
      <c r="I2" s="118"/>
      <c r="J2" s="118"/>
      <c r="K2" s="118"/>
    </row>
    <row r="3" spans="1:12" x14ac:dyDescent="0.2">
      <c r="A3" s="902" t="s">
        <v>181</v>
      </c>
      <c r="B3" s="902"/>
      <c r="C3" s="902"/>
      <c r="D3" s="902"/>
      <c r="E3" s="902"/>
      <c r="F3" s="902"/>
      <c r="G3" s="902"/>
      <c r="H3" s="118"/>
      <c r="I3" s="118"/>
      <c r="J3" s="118"/>
      <c r="K3" s="118"/>
    </row>
    <row r="4" spans="1:12" ht="13.5" thickBot="1" x14ac:dyDescent="0.25">
      <c r="A4" s="974"/>
      <c r="B4" s="974"/>
      <c r="C4" s="974"/>
      <c r="D4" s="974"/>
      <c r="E4" s="974"/>
      <c r="F4" s="974"/>
      <c r="G4" s="974"/>
      <c r="H4" s="118"/>
      <c r="I4" s="118"/>
      <c r="J4" s="118"/>
      <c r="K4" s="118"/>
    </row>
    <row r="5" spans="1:12" ht="20.149999999999999" customHeight="1" thickTop="1" x14ac:dyDescent="0.2">
      <c r="A5" s="901"/>
      <c r="B5" s="904"/>
      <c r="C5" s="904"/>
      <c r="D5" s="904"/>
      <c r="E5" s="904"/>
      <c r="F5" s="904"/>
      <c r="G5" s="904"/>
      <c r="H5" s="904"/>
      <c r="I5" s="904"/>
      <c r="J5" s="904"/>
      <c r="K5" s="905"/>
    </row>
    <row r="6" spans="1:12" ht="17.25" customHeight="1" x14ac:dyDescent="0.2">
      <c r="A6" s="901"/>
      <c r="B6" s="907" t="s">
        <v>304</v>
      </c>
      <c r="C6" s="907"/>
      <c r="D6" s="907"/>
      <c r="E6" s="907"/>
      <c r="F6" s="907"/>
      <c r="G6" s="907"/>
      <c r="H6" s="907"/>
      <c r="I6" s="907"/>
      <c r="J6" s="907"/>
      <c r="K6" s="908"/>
    </row>
    <row r="7" spans="1:12" ht="15" customHeight="1" x14ac:dyDescent="0.2">
      <c r="A7" s="901"/>
      <c r="B7" s="934">
        <f ca="1">TODAY()</f>
        <v>45022</v>
      </c>
      <c r="C7" s="934"/>
      <c r="D7" s="934"/>
      <c r="E7" s="934"/>
      <c r="F7" s="934"/>
      <c r="G7" s="934"/>
      <c r="H7" s="934"/>
      <c r="I7" s="934"/>
      <c r="J7" s="934"/>
      <c r="K7" s="935"/>
    </row>
    <row r="8" spans="1:12" ht="15" customHeight="1" x14ac:dyDescent="0.2">
      <c r="A8" s="901"/>
      <c r="B8" s="902" t="s">
        <v>182</v>
      </c>
      <c r="C8" s="902"/>
      <c r="D8" s="902"/>
      <c r="E8" s="902"/>
      <c r="F8" s="902"/>
      <c r="G8" s="902"/>
      <c r="H8" s="902"/>
      <c r="I8" s="902"/>
      <c r="J8" s="902"/>
      <c r="K8" s="901"/>
    </row>
    <row r="9" spans="1:12" ht="25" customHeight="1" x14ac:dyDescent="0.2">
      <c r="A9" s="901"/>
      <c r="B9" s="119" t="s">
        <v>10</v>
      </c>
      <c r="C9" s="937" t="s">
        <v>43</v>
      </c>
      <c r="D9" s="938"/>
      <c r="E9" s="203">
        <f>申請書!E10</f>
        <v>0</v>
      </c>
      <c r="F9" s="982">
        <f>申請書!F10</f>
        <v>0</v>
      </c>
      <c r="G9" s="982"/>
      <c r="H9" s="982"/>
      <c r="I9" s="982"/>
      <c r="J9" s="982"/>
      <c r="K9" s="983"/>
    </row>
    <row r="10" spans="1:12" ht="25" customHeight="1" x14ac:dyDescent="0.2">
      <c r="A10" s="901"/>
      <c r="B10" s="119" t="s">
        <v>24</v>
      </c>
      <c r="C10" s="944" t="s">
        <v>42</v>
      </c>
      <c r="D10" s="945"/>
      <c r="E10" s="914">
        <f>申請書!E11</f>
        <v>0</v>
      </c>
      <c r="F10" s="914"/>
      <c r="G10" s="914"/>
      <c r="H10" s="914"/>
      <c r="I10" s="914"/>
      <c r="J10" s="914"/>
      <c r="K10" s="992"/>
    </row>
    <row r="11" spans="1:12" ht="25" customHeight="1" x14ac:dyDescent="0.2">
      <c r="A11" s="901"/>
      <c r="B11" s="120" t="s">
        <v>25</v>
      </c>
      <c r="C11" s="944" t="s">
        <v>44</v>
      </c>
      <c r="D11" s="945"/>
      <c r="E11" s="914">
        <f>申請書!E12</f>
        <v>0</v>
      </c>
      <c r="F11" s="914"/>
      <c r="G11" s="914"/>
      <c r="H11" s="914"/>
      <c r="I11" s="914"/>
      <c r="J11" s="914"/>
      <c r="K11" s="992"/>
    </row>
    <row r="12" spans="1:12" ht="22.5" customHeight="1" x14ac:dyDescent="0.2">
      <c r="A12" s="901"/>
      <c r="B12" s="121" t="s">
        <v>26</v>
      </c>
      <c r="C12" s="944" t="s">
        <v>45</v>
      </c>
      <c r="D12" s="945"/>
      <c r="E12" s="85" t="s">
        <v>188</v>
      </c>
      <c r="F12" s="914">
        <f>申請書!F13</f>
        <v>0</v>
      </c>
      <c r="G12" s="914"/>
      <c r="H12" s="45" t="s">
        <v>109</v>
      </c>
      <c r="I12" s="914">
        <f>申請書!I13</f>
        <v>0</v>
      </c>
      <c r="J12" s="914"/>
      <c r="K12" s="992"/>
    </row>
    <row r="13" spans="1:12" x14ac:dyDescent="0.2">
      <c r="A13" s="901"/>
      <c r="B13" s="902"/>
      <c r="C13" s="902"/>
      <c r="D13" s="902"/>
      <c r="E13" s="902"/>
      <c r="F13" s="902"/>
      <c r="G13" s="902"/>
      <c r="H13" s="902"/>
      <c r="I13" s="902"/>
      <c r="J13" s="902"/>
      <c r="K13" s="901"/>
      <c r="L13" s="122"/>
    </row>
    <row r="14" spans="1:12" ht="13.5" customHeight="1" x14ac:dyDescent="0.2">
      <c r="A14" s="901"/>
      <c r="B14" s="902" t="s">
        <v>305</v>
      </c>
      <c r="C14" s="902"/>
      <c r="D14" s="902"/>
      <c r="E14" s="902"/>
      <c r="F14" s="902"/>
      <c r="G14" s="902"/>
      <c r="H14" s="902"/>
      <c r="I14" s="902"/>
      <c r="J14" s="902"/>
      <c r="K14" s="901"/>
      <c r="L14" s="122"/>
    </row>
    <row r="15" spans="1:12" x14ac:dyDescent="0.2">
      <c r="A15" s="901"/>
      <c r="B15" s="940" t="s">
        <v>306</v>
      </c>
      <c r="C15" s="940"/>
      <c r="D15" s="940"/>
      <c r="E15" s="940"/>
      <c r="F15" s="940"/>
      <c r="G15" s="940"/>
      <c r="H15" s="940"/>
      <c r="I15" s="940"/>
      <c r="J15" s="940"/>
      <c r="K15" s="941"/>
      <c r="L15" s="122"/>
    </row>
    <row r="16" spans="1:12" x14ac:dyDescent="0.2">
      <c r="A16" s="901"/>
      <c r="B16" s="116"/>
      <c r="C16" s="116"/>
      <c r="D16" s="116"/>
      <c r="E16" s="116"/>
      <c r="F16" s="116"/>
      <c r="G16" s="116"/>
      <c r="H16" s="116"/>
      <c r="I16" s="116"/>
      <c r="J16" s="116"/>
      <c r="K16" s="117"/>
      <c r="L16" s="122"/>
    </row>
    <row r="17" spans="1:12" x14ac:dyDescent="0.2">
      <c r="A17" s="901"/>
      <c r="B17" s="940" t="s">
        <v>27</v>
      </c>
      <c r="C17" s="940"/>
      <c r="D17" s="940"/>
      <c r="E17" s="940"/>
      <c r="F17" s="940"/>
      <c r="G17" s="940"/>
      <c r="H17" s="940"/>
      <c r="I17" s="940"/>
      <c r="J17" s="940"/>
      <c r="K17" s="941"/>
      <c r="L17" s="122"/>
    </row>
    <row r="18" spans="1:12" x14ac:dyDescent="0.2">
      <c r="A18" s="901"/>
      <c r="B18" s="980"/>
      <c r="C18" s="980"/>
      <c r="D18" s="980"/>
      <c r="E18" s="980"/>
      <c r="F18" s="980"/>
      <c r="G18" s="980"/>
      <c r="H18" s="980"/>
      <c r="I18" s="980"/>
      <c r="J18" s="980"/>
      <c r="K18" s="981"/>
      <c r="L18" s="122"/>
    </row>
    <row r="19" spans="1:12" x14ac:dyDescent="0.2">
      <c r="A19" s="901"/>
      <c r="B19" s="867" t="s">
        <v>28</v>
      </c>
      <c r="C19" s="868"/>
      <c r="D19" s="949">
        <f>申請書!D19</f>
        <v>0</v>
      </c>
      <c r="E19" s="984"/>
      <c r="F19" s="984"/>
      <c r="G19" s="984"/>
      <c r="H19" s="984"/>
      <c r="I19" s="984"/>
      <c r="J19" s="984"/>
      <c r="K19" s="985"/>
      <c r="L19" s="122"/>
    </row>
    <row r="20" spans="1:12" x14ac:dyDescent="0.2">
      <c r="A20" s="901"/>
      <c r="B20" s="948"/>
      <c r="C20" s="925"/>
      <c r="D20" s="986"/>
      <c r="E20" s="987"/>
      <c r="F20" s="987"/>
      <c r="G20" s="987"/>
      <c r="H20" s="987"/>
      <c r="I20" s="987"/>
      <c r="J20" s="987"/>
      <c r="K20" s="988"/>
    </row>
    <row r="21" spans="1:12" x14ac:dyDescent="0.2">
      <c r="A21" s="901"/>
      <c r="B21" s="869"/>
      <c r="C21" s="870"/>
      <c r="D21" s="989"/>
      <c r="E21" s="990"/>
      <c r="F21" s="990"/>
      <c r="G21" s="990"/>
      <c r="H21" s="990"/>
      <c r="I21" s="990"/>
      <c r="J21" s="990"/>
      <c r="K21" s="991"/>
    </row>
    <row r="22" spans="1:12" ht="24.75" customHeight="1" x14ac:dyDescent="0.2">
      <c r="A22" s="901"/>
      <c r="B22" s="867" t="s">
        <v>29</v>
      </c>
      <c r="C22" s="868"/>
      <c r="D22" s="962" t="str">
        <f>注文シート!D18</f>
        <v>年</v>
      </c>
      <c r="E22" s="963"/>
      <c r="F22" s="964">
        <f>注文シート!F18</f>
        <v>0</v>
      </c>
      <c r="G22" s="850"/>
      <c r="H22" s="328" t="str">
        <f>注文シート!E20</f>
        <v>時</v>
      </c>
      <c r="I22" s="330" t="str">
        <f>注文シート!F20</f>
        <v>分</v>
      </c>
      <c r="J22" s="288"/>
      <c r="K22" s="158" t="s">
        <v>467</v>
      </c>
    </row>
    <row r="23" spans="1:12" ht="27.75" customHeight="1" x14ac:dyDescent="0.2">
      <c r="A23" s="901"/>
      <c r="B23" s="869"/>
      <c r="C23" s="870"/>
      <c r="D23" s="962" t="str">
        <f>注文シート!D19</f>
        <v>年</v>
      </c>
      <c r="E23" s="963"/>
      <c r="F23" s="849">
        <f>注文シート!F19</f>
        <v>0</v>
      </c>
      <c r="G23" s="850"/>
      <c r="H23" s="328" t="str">
        <f>注文シート!H20</f>
        <v>時</v>
      </c>
      <c r="I23" s="329" t="str">
        <f>注文シート!I20</f>
        <v>分</v>
      </c>
      <c r="J23" s="288"/>
      <c r="K23" s="159" t="s">
        <v>468</v>
      </c>
    </row>
    <row r="24" spans="1:12" ht="23.15" customHeight="1" x14ac:dyDescent="0.2">
      <c r="A24" s="901"/>
      <c r="B24" s="865" t="s">
        <v>30</v>
      </c>
      <c r="C24" s="865"/>
      <c r="D24" s="364" t="s">
        <v>452</v>
      </c>
      <c r="E24" s="204">
        <f>申請書!E24</f>
        <v>0</v>
      </c>
      <c r="F24" s="364" t="s">
        <v>453</v>
      </c>
      <c r="G24" s="205">
        <f>申請書!G24</f>
        <v>0</v>
      </c>
      <c r="H24" s="365" t="s">
        <v>401</v>
      </c>
      <c r="I24" s="204">
        <f>申請書!I24</f>
        <v>0</v>
      </c>
      <c r="J24" s="995"/>
      <c r="K24" s="996"/>
    </row>
    <row r="25" spans="1:12" ht="18" customHeight="1" x14ac:dyDescent="0.2">
      <c r="A25" s="901"/>
      <c r="B25" s="923" t="s">
        <v>111</v>
      </c>
      <c r="C25" s="868"/>
      <c r="D25" s="115" t="s">
        <v>656</v>
      </c>
      <c r="E25" s="1011" t="str">
        <f>申請書!E25</f>
        <v/>
      </c>
      <c r="F25" s="1012"/>
      <c r="G25" s="1013"/>
      <c r="H25" s="927" t="s">
        <v>151</v>
      </c>
      <c r="I25" s="859">
        <f>申請書!I25</f>
        <v>0</v>
      </c>
      <c r="J25" s="859"/>
      <c r="K25" s="860"/>
    </row>
    <row r="26" spans="1:12" ht="12" customHeight="1" x14ac:dyDescent="0.2">
      <c r="A26" s="901"/>
      <c r="B26" s="924"/>
      <c r="C26" s="925"/>
      <c r="D26" s="913" t="s">
        <v>296</v>
      </c>
      <c r="E26" s="914">
        <f>申請書!E26</f>
        <v>0</v>
      </c>
      <c r="F26" s="914"/>
      <c r="G26" s="914"/>
      <c r="H26" s="928"/>
      <c r="I26" s="861"/>
      <c r="J26" s="861"/>
      <c r="K26" s="862"/>
    </row>
    <row r="27" spans="1:12" ht="27" customHeight="1" thickBot="1" x14ac:dyDescent="0.25">
      <c r="A27" s="901"/>
      <c r="B27" s="926"/>
      <c r="C27" s="870"/>
      <c r="D27" s="882"/>
      <c r="E27" s="915"/>
      <c r="F27" s="915"/>
      <c r="G27" s="916"/>
      <c r="H27" s="206" t="s">
        <v>187</v>
      </c>
      <c r="I27" s="917">
        <f>申請書!I27</f>
        <v>0</v>
      </c>
      <c r="J27" s="918"/>
      <c r="K27" s="919"/>
    </row>
    <row r="28" spans="1:12" ht="20.149999999999999" customHeight="1" thickTop="1" x14ac:dyDescent="0.2">
      <c r="A28" s="901"/>
      <c r="B28" s="123" t="s">
        <v>31</v>
      </c>
      <c r="C28" s="913" t="s">
        <v>307</v>
      </c>
      <c r="D28" s="881" t="s">
        <v>32</v>
      </c>
      <c r="E28" s="993" t="s">
        <v>33</v>
      </c>
      <c r="F28" s="865"/>
      <c r="G28" s="865"/>
      <c r="H28" s="865"/>
      <c r="I28" s="865"/>
      <c r="J28" s="994"/>
      <c r="K28" s="124" t="s">
        <v>308</v>
      </c>
    </row>
    <row r="29" spans="1:12" ht="25.5" customHeight="1" x14ac:dyDescent="0.2">
      <c r="A29" s="901"/>
      <c r="B29" s="125" t="s">
        <v>309</v>
      </c>
      <c r="C29" s="882"/>
      <c r="D29" s="882"/>
      <c r="E29" s="29" t="s">
        <v>315</v>
      </c>
      <c r="F29" s="30" t="s">
        <v>316</v>
      </c>
      <c r="G29" s="126" t="s">
        <v>317</v>
      </c>
      <c r="H29" s="126" t="s">
        <v>34</v>
      </c>
      <c r="I29" s="31" t="s">
        <v>145</v>
      </c>
      <c r="J29" s="38" t="s">
        <v>146</v>
      </c>
      <c r="K29" s="127" t="s">
        <v>310</v>
      </c>
    </row>
    <row r="30" spans="1:12" ht="16" customHeight="1" x14ac:dyDescent="0.2">
      <c r="A30" s="901"/>
      <c r="B30" s="343" t="s">
        <v>697</v>
      </c>
      <c r="C30" s="997">
        <f>申請書!C30</f>
        <v>0</v>
      </c>
      <c r="D30" s="289">
        <f>E24</f>
        <v>0</v>
      </c>
      <c r="E30" s="856">
        <f>申請書!E30</f>
        <v>0</v>
      </c>
      <c r="F30" s="856">
        <f>申請書!F30</f>
        <v>0</v>
      </c>
      <c r="G30" s="856">
        <f>申請書!G30</f>
        <v>0</v>
      </c>
      <c r="H30" s="856">
        <f>申請書!H30</f>
        <v>0</v>
      </c>
      <c r="I30" s="856">
        <f>申請書!I30</f>
        <v>0</v>
      </c>
      <c r="J30" s="856">
        <f>申請書!J30</f>
        <v>0</v>
      </c>
      <c r="K30" s="863"/>
    </row>
    <row r="31" spans="1:12" ht="16" customHeight="1" x14ac:dyDescent="0.2">
      <c r="A31" s="901"/>
      <c r="B31" s="344" t="s">
        <v>696</v>
      </c>
      <c r="C31" s="997"/>
      <c r="D31" s="289">
        <f>G24</f>
        <v>0</v>
      </c>
      <c r="E31" s="857"/>
      <c r="F31" s="857"/>
      <c r="G31" s="857"/>
      <c r="H31" s="857"/>
      <c r="I31" s="857"/>
      <c r="J31" s="857"/>
      <c r="K31" s="863"/>
    </row>
    <row r="32" spans="1:12" ht="16" customHeight="1" x14ac:dyDescent="0.2">
      <c r="A32" s="901"/>
      <c r="B32" s="345" t="s">
        <v>698</v>
      </c>
      <c r="C32" s="998"/>
      <c r="D32" s="290">
        <f>I24</f>
        <v>0</v>
      </c>
      <c r="E32" s="858"/>
      <c r="F32" s="858"/>
      <c r="G32" s="858"/>
      <c r="H32" s="858"/>
      <c r="I32" s="858"/>
      <c r="J32" s="858"/>
      <c r="K32" s="863"/>
    </row>
    <row r="33" spans="1:11" ht="16" customHeight="1" x14ac:dyDescent="0.2">
      <c r="A33" s="901"/>
      <c r="B33" s="343" t="s">
        <v>697</v>
      </c>
      <c r="C33" s="997">
        <f>申請書!C33</f>
        <v>0</v>
      </c>
      <c r="D33" s="289">
        <f>E24</f>
        <v>0</v>
      </c>
      <c r="E33" s="856">
        <f>申請書!E33</f>
        <v>0</v>
      </c>
      <c r="F33" s="856">
        <f>申請書!F33</f>
        <v>0</v>
      </c>
      <c r="G33" s="856">
        <f>申請書!G33</f>
        <v>0</v>
      </c>
      <c r="H33" s="856">
        <f>申請書!H33</f>
        <v>0</v>
      </c>
      <c r="I33" s="856">
        <f>申請書!I33</f>
        <v>0</v>
      </c>
      <c r="J33" s="856">
        <f>申請書!J33</f>
        <v>0</v>
      </c>
      <c r="K33" s="929"/>
    </row>
    <row r="34" spans="1:11" ht="16" customHeight="1" x14ac:dyDescent="0.2">
      <c r="A34" s="901"/>
      <c r="B34" s="344" t="s">
        <v>696</v>
      </c>
      <c r="C34" s="997"/>
      <c r="D34" s="289">
        <f>G24</f>
        <v>0</v>
      </c>
      <c r="E34" s="857"/>
      <c r="F34" s="857"/>
      <c r="G34" s="857"/>
      <c r="H34" s="857"/>
      <c r="I34" s="857"/>
      <c r="J34" s="857"/>
      <c r="K34" s="863"/>
    </row>
    <row r="35" spans="1:11" ht="16" customHeight="1" x14ac:dyDescent="0.2">
      <c r="A35" s="901"/>
      <c r="B35" s="345" t="s">
        <v>698</v>
      </c>
      <c r="C35" s="997"/>
      <c r="D35" s="289">
        <f>I24</f>
        <v>0</v>
      </c>
      <c r="E35" s="858"/>
      <c r="F35" s="858"/>
      <c r="G35" s="858"/>
      <c r="H35" s="858"/>
      <c r="I35" s="858"/>
      <c r="J35" s="858"/>
      <c r="K35" s="863"/>
    </row>
    <row r="36" spans="1:11" ht="16" customHeight="1" x14ac:dyDescent="0.2">
      <c r="A36" s="901"/>
      <c r="B36" s="851"/>
      <c r="C36" s="1008">
        <f>申請書!C36</f>
        <v>0</v>
      </c>
      <c r="D36" s="209">
        <f>申請書!D36</f>
        <v>0</v>
      </c>
      <c r="E36" s="856">
        <f>申請書!E36</f>
        <v>0</v>
      </c>
      <c r="F36" s="856">
        <f>申請書!F36</f>
        <v>0</v>
      </c>
      <c r="G36" s="856">
        <f>申請書!G36</f>
        <v>0</v>
      </c>
      <c r="H36" s="856">
        <f>申請書!H36</f>
        <v>0</v>
      </c>
      <c r="I36" s="856">
        <f>申請書!I36</f>
        <v>0</v>
      </c>
      <c r="J36" s="856">
        <f>申請書!J36</f>
        <v>0</v>
      </c>
      <c r="K36" s="929"/>
    </row>
    <row r="37" spans="1:11" ht="16" customHeight="1" x14ac:dyDescent="0.2">
      <c r="A37" s="901"/>
      <c r="B37" s="852"/>
      <c r="C37" s="1009"/>
      <c r="D37" s="207">
        <f>申請書!D37</f>
        <v>0</v>
      </c>
      <c r="E37" s="857"/>
      <c r="F37" s="857"/>
      <c r="G37" s="857"/>
      <c r="H37" s="857"/>
      <c r="I37" s="857"/>
      <c r="J37" s="857"/>
      <c r="K37" s="863"/>
    </row>
    <row r="38" spans="1:11" ht="16" customHeight="1" x14ac:dyDescent="0.2">
      <c r="A38" s="901"/>
      <c r="B38" s="853"/>
      <c r="C38" s="1010"/>
      <c r="D38" s="208">
        <f>申請書!D38</f>
        <v>0</v>
      </c>
      <c r="E38" s="858"/>
      <c r="F38" s="858"/>
      <c r="G38" s="858"/>
      <c r="H38" s="858"/>
      <c r="I38" s="858"/>
      <c r="J38" s="858"/>
      <c r="K38" s="864"/>
    </row>
    <row r="39" spans="1:11" ht="16" customHeight="1" x14ac:dyDescent="0.2">
      <c r="A39" s="901"/>
      <c r="B39" s="851"/>
      <c r="C39" s="1009">
        <f>申請書!C39</f>
        <v>0</v>
      </c>
      <c r="D39" s="207">
        <f>申請書!D39</f>
        <v>0</v>
      </c>
      <c r="E39" s="856">
        <f>申請書!E39</f>
        <v>0</v>
      </c>
      <c r="F39" s="856">
        <f>申請書!F39</f>
        <v>0</v>
      </c>
      <c r="G39" s="856">
        <f>申請書!G39</f>
        <v>0</v>
      </c>
      <c r="H39" s="856">
        <f>申請書!H39</f>
        <v>0</v>
      </c>
      <c r="I39" s="856">
        <f>申請書!I39</f>
        <v>0</v>
      </c>
      <c r="J39" s="856">
        <f>申請書!J39</f>
        <v>0</v>
      </c>
      <c r="K39" s="863"/>
    </row>
    <row r="40" spans="1:11" ht="16" customHeight="1" x14ac:dyDescent="0.2">
      <c r="A40" s="901"/>
      <c r="B40" s="852"/>
      <c r="C40" s="1009"/>
      <c r="D40" s="207">
        <f>申請書!D40</f>
        <v>0</v>
      </c>
      <c r="E40" s="857"/>
      <c r="F40" s="857"/>
      <c r="G40" s="857"/>
      <c r="H40" s="857"/>
      <c r="I40" s="857"/>
      <c r="J40" s="857"/>
      <c r="K40" s="863"/>
    </row>
    <row r="41" spans="1:11" ht="16" customHeight="1" x14ac:dyDescent="0.2">
      <c r="A41" s="901"/>
      <c r="B41" s="853"/>
      <c r="C41" s="1010"/>
      <c r="D41" s="208">
        <f>申請書!D41</f>
        <v>0</v>
      </c>
      <c r="E41" s="858"/>
      <c r="F41" s="858"/>
      <c r="G41" s="858"/>
      <c r="H41" s="858"/>
      <c r="I41" s="858"/>
      <c r="J41" s="858"/>
      <c r="K41" s="864"/>
    </row>
    <row r="42" spans="1:11" ht="16" customHeight="1" x14ac:dyDescent="0.2">
      <c r="A42" s="901"/>
      <c r="B42" s="1007"/>
      <c r="C42" s="1008">
        <f>申請書!C42</f>
        <v>0</v>
      </c>
      <c r="D42" s="209">
        <f>申請書!D42</f>
        <v>0</v>
      </c>
      <c r="E42" s="856">
        <f>申請書!E42</f>
        <v>0</v>
      </c>
      <c r="F42" s="856">
        <f>申請書!F42</f>
        <v>0</v>
      </c>
      <c r="G42" s="856">
        <f>申請書!G42</f>
        <v>0</v>
      </c>
      <c r="H42" s="856">
        <f>申請書!H42</f>
        <v>0</v>
      </c>
      <c r="I42" s="856">
        <f>申請書!I42</f>
        <v>0</v>
      </c>
      <c r="J42" s="856">
        <f>申請書!J42</f>
        <v>0</v>
      </c>
      <c r="K42" s="863"/>
    </row>
    <row r="43" spans="1:11" ht="16" customHeight="1" x14ac:dyDescent="0.2">
      <c r="A43" s="901"/>
      <c r="B43" s="852"/>
      <c r="C43" s="1009"/>
      <c r="D43" s="207">
        <f>申請書!D43</f>
        <v>0</v>
      </c>
      <c r="E43" s="857"/>
      <c r="F43" s="857"/>
      <c r="G43" s="857"/>
      <c r="H43" s="857"/>
      <c r="I43" s="857"/>
      <c r="J43" s="857"/>
      <c r="K43" s="863"/>
    </row>
    <row r="44" spans="1:11" ht="16" customHeight="1" x14ac:dyDescent="0.2">
      <c r="A44" s="901"/>
      <c r="B44" s="853"/>
      <c r="C44" s="1010"/>
      <c r="D44" s="208">
        <f>申請書!D44</f>
        <v>0</v>
      </c>
      <c r="E44" s="858"/>
      <c r="F44" s="858"/>
      <c r="G44" s="858"/>
      <c r="H44" s="858"/>
      <c r="I44" s="858"/>
      <c r="J44" s="858"/>
      <c r="K44" s="864"/>
    </row>
    <row r="45" spans="1:11" s="129" customFormat="1" ht="16" customHeight="1" x14ac:dyDescent="0.2">
      <c r="A45" s="901"/>
      <c r="B45" s="999" t="s">
        <v>35</v>
      </c>
      <c r="C45" s="1000"/>
      <c r="D45" s="1001">
        <f>申請書!D45</f>
        <v>0</v>
      </c>
      <c r="E45" s="1001"/>
      <c r="F45" s="1001"/>
      <c r="G45" s="1001"/>
      <c r="H45" s="1001"/>
      <c r="I45" s="1001"/>
      <c r="J45" s="1001"/>
      <c r="K45" s="128" t="s">
        <v>311</v>
      </c>
    </row>
    <row r="46" spans="1:11" s="129" customFormat="1" ht="16" customHeight="1" thickBot="1" x14ac:dyDescent="0.25">
      <c r="A46" s="901"/>
      <c r="B46" s="1003" t="s">
        <v>36</v>
      </c>
      <c r="C46" s="1004"/>
      <c r="D46" s="1002"/>
      <c r="E46" s="1002"/>
      <c r="F46" s="1002"/>
      <c r="G46" s="1002"/>
      <c r="H46" s="1002"/>
      <c r="I46" s="1002"/>
      <c r="J46" s="1002"/>
      <c r="K46" s="130" t="s">
        <v>312</v>
      </c>
    </row>
    <row r="47" spans="1:11" ht="13.5" thickTop="1" x14ac:dyDescent="0.2">
      <c r="A47" s="902"/>
      <c r="B47" s="891" t="s">
        <v>37</v>
      </c>
      <c r="C47" s="1005"/>
      <c r="D47" s="902"/>
      <c r="E47" s="902"/>
      <c r="F47" s="902"/>
      <c r="G47" s="902"/>
      <c r="H47" s="902"/>
      <c r="I47" s="902"/>
      <c r="J47" s="902"/>
      <c r="K47" s="897"/>
    </row>
    <row r="48" spans="1:11" x14ac:dyDescent="0.2">
      <c r="A48" s="902"/>
      <c r="B48" s="893" t="s">
        <v>38</v>
      </c>
      <c r="C48" s="1006"/>
      <c r="D48" s="899"/>
      <c r="E48" s="899"/>
      <c r="F48" s="899"/>
      <c r="G48" s="899"/>
      <c r="H48" s="899"/>
      <c r="I48" s="899"/>
      <c r="J48" s="899"/>
      <c r="K48" s="900"/>
    </row>
    <row r="49" spans="1:11" x14ac:dyDescent="0.2">
      <c r="A49" s="79"/>
      <c r="B49" s="79"/>
      <c r="C49" s="79"/>
      <c r="D49" s="79"/>
      <c r="E49" s="79"/>
      <c r="F49" s="79"/>
      <c r="G49" s="79"/>
      <c r="H49" s="79"/>
      <c r="I49" s="79"/>
      <c r="J49" s="79"/>
      <c r="K49" s="79"/>
    </row>
    <row r="50" spans="1:11" x14ac:dyDescent="0.2">
      <c r="A50" s="80"/>
    </row>
    <row r="51" spans="1:11" ht="37.5" x14ac:dyDescent="0.2">
      <c r="A51" s="37" t="s">
        <v>183</v>
      </c>
      <c r="B51" s="131" t="s">
        <v>313</v>
      </c>
      <c r="C51" s="132" t="s">
        <v>39</v>
      </c>
      <c r="D51" s="131" t="s">
        <v>313</v>
      </c>
    </row>
    <row r="52" spans="1:11" x14ac:dyDescent="0.2">
      <c r="A52" s="27"/>
      <c r="B52" s="27"/>
      <c r="C52" s="133"/>
      <c r="D52" s="27"/>
    </row>
    <row r="53" spans="1:11" s="82" customFormat="1" ht="14" x14ac:dyDescent="0.2">
      <c r="A53" s="889" t="s">
        <v>40</v>
      </c>
      <c r="B53" s="890"/>
      <c r="C53" s="890"/>
      <c r="D53" s="890"/>
    </row>
    <row r="54" spans="1:11" x14ac:dyDescent="0.2">
      <c r="A54" s="83" t="s">
        <v>41</v>
      </c>
    </row>
  </sheetData>
  <sheetProtection algorithmName="SHA-512" hashValue="3iXwp1vYpp/4/iMu/QNFcazVgkNeJXuAGgCjdNApBYdxRO8zFiFWJrshVOiUIAWx7gxuuMNKDPWTxed3HqjiRQ==" saltValue="cecsBJQIcVyZ7+hCZJTrgQ==" spinCount="100000" sheet="1" objects="1" scenarios="1"/>
  <mergeCells count="91">
    <mergeCell ref="G39:G41"/>
    <mergeCell ref="H39:H41"/>
    <mergeCell ref="I25:K26"/>
    <mergeCell ref="D26:D27"/>
    <mergeCell ref="E26:G27"/>
    <mergeCell ref="I27:K27"/>
    <mergeCell ref="I39:I41"/>
    <mergeCell ref="J39:J41"/>
    <mergeCell ref="I36:I38"/>
    <mergeCell ref="J30:J32"/>
    <mergeCell ref="K39:K41"/>
    <mergeCell ref="K30:K32"/>
    <mergeCell ref="K33:K35"/>
    <mergeCell ref="K36:K38"/>
    <mergeCell ref="G33:G35"/>
    <mergeCell ref="J33:J35"/>
    <mergeCell ref="A53:D53"/>
    <mergeCell ref="B25:C27"/>
    <mergeCell ref="E25:G25"/>
    <mergeCell ref="H25:H26"/>
    <mergeCell ref="J42:J44"/>
    <mergeCell ref="B36:B38"/>
    <mergeCell ref="G36:G38"/>
    <mergeCell ref="B39:B41"/>
    <mergeCell ref="C39:C41"/>
    <mergeCell ref="E39:E41"/>
    <mergeCell ref="F39:F41"/>
    <mergeCell ref="C36:C38"/>
    <mergeCell ref="E36:E38"/>
    <mergeCell ref="F36:F38"/>
    <mergeCell ref="H36:H38"/>
    <mergeCell ref="J36:J38"/>
    <mergeCell ref="K42:K44"/>
    <mergeCell ref="B45:C45"/>
    <mergeCell ref="D45:J46"/>
    <mergeCell ref="B46:C46"/>
    <mergeCell ref="B47:C47"/>
    <mergeCell ref="D47:K48"/>
    <mergeCell ref="B48:C48"/>
    <mergeCell ref="B42:B44"/>
    <mergeCell ref="C42:C44"/>
    <mergeCell ref="E42:E44"/>
    <mergeCell ref="F42:F44"/>
    <mergeCell ref="I42:I44"/>
    <mergeCell ref="G42:G44"/>
    <mergeCell ref="H42:H44"/>
    <mergeCell ref="C33:C35"/>
    <mergeCell ref="E33:E35"/>
    <mergeCell ref="F33:F35"/>
    <mergeCell ref="I33:I35"/>
    <mergeCell ref="H33:H35"/>
    <mergeCell ref="C30:C32"/>
    <mergeCell ref="E30:E32"/>
    <mergeCell ref="F30:F32"/>
    <mergeCell ref="I30:I32"/>
    <mergeCell ref="G30:G32"/>
    <mergeCell ref="H30:H32"/>
    <mergeCell ref="B15:K15"/>
    <mergeCell ref="B17:K17"/>
    <mergeCell ref="B18:K18"/>
    <mergeCell ref="C28:C29"/>
    <mergeCell ref="D28:D29"/>
    <mergeCell ref="E28:J28"/>
    <mergeCell ref="B22:C23"/>
    <mergeCell ref="B24:C24"/>
    <mergeCell ref="D22:E22"/>
    <mergeCell ref="F22:G22"/>
    <mergeCell ref="D23:E23"/>
    <mergeCell ref="F23:G23"/>
    <mergeCell ref="J24:K24"/>
    <mergeCell ref="C12:D12"/>
    <mergeCell ref="F12:G12"/>
    <mergeCell ref="I12:K12"/>
    <mergeCell ref="B13:K13"/>
    <mergeCell ref="B14:K14"/>
    <mergeCell ref="F9:K9"/>
    <mergeCell ref="A2:G2"/>
    <mergeCell ref="A3:G3"/>
    <mergeCell ref="A4:G4"/>
    <mergeCell ref="A5:A48"/>
    <mergeCell ref="B5:K5"/>
    <mergeCell ref="B6:K6"/>
    <mergeCell ref="B7:K7"/>
    <mergeCell ref="B8:K8"/>
    <mergeCell ref="C9:D9"/>
    <mergeCell ref="B19:C21"/>
    <mergeCell ref="D19:K21"/>
    <mergeCell ref="C10:D10"/>
    <mergeCell ref="E10:K10"/>
    <mergeCell ref="C11:D11"/>
    <mergeCell ref="E11:K11"/>
  </mergeCells>
  <phoneticPr fontId="8"/>
  <pageMargins left="0.39370078740157483" right="0.39370078740157483" top="0.98425196850393704"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31750</xdr:colOff>
                    <xdr:row>29</xdr:row>
                    <xdr:rowOff>12700</xdr:rowOff>
                  </from>
                  <to>
                    <xdr:col>1</xdr:col>
                    <xdr:colOff>317500</xdr:colOff>
                    <xdr:row>30</xdr:row>
                    <xdr:rowOff>31750</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1</xdr:col>
                    <xdr:colOff>38100</xdr:colOff>
                    <xdr:row>31</xdr:row>
                    <xdr:rowOff>12700</xdr:rowOff>
                  </from>
                  <to>
                    <xdr:col>1</xdr:col>
                    <xdr:colOff>336550</xdr:colOff>
                    <xdr:row>32</xdr:row>
                    <xdr:rowOff>12700</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1</xdr:col>
                    <xdr:colOff>31750</xdr:colOff>
                    <xdr:row>32</xdr:row>
                    <xdr:rowOff>12700</xdr:rowOff>
                  </from>
                  <to>
                    <xdr:col>1</xdr:col>
                    <xdr:colOff>317500</xdr:colOff>
                    <xdr:row>33</xdr:row>
                    <xdr:rowOff>31750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xdr:col>
                    <xdr:colOff>38100</xdr:colOff>
                    <xdr:row>34</xdr:row>
                    <xdr:rowOff>12700</xdr:rowOff>
                  </from>
                  <to>
                    <xdr:col>1</xdr:col>
                    <xdr:colOff>336550</xdr:colOff>
                    <xdr:row>35</xdr:row>
                    <xdr:rowOff>12700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xdr:col>
                    <xdr:colOff>31750</xdr:colOff>
                    <xdr:row>30</xdr:row>
                    <xdr:rowOff>12700</xdr:rowOff>
                  </from>
                  <to>
                    <xdr:col>1</xdr:col>
                    <xdr:colOff>317500</xdr:colOff>
                    <xdr:row>31</xdr:row>
                    <xdr:rowOff>31750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1</xdr:col>
                    <xdr:colOff>31750</xdr:colOff>
                    <xdr:row>33</xdr:row>
                    <xdr:rowOff>12700</xdr:rowOff>
                  </from>
                  <to>
                    <xdr:col>1</xdr:col>
                    <xdr:colOff>317500</xdr:colOff>
                    <xdr:row>34</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2"/>
  <sheetViews>
    <sheetView view="pageBreakPreview" zoomScaleNormal="100" zoomScaleSheetLayoutView="100" workbookViewId="0">
      <selection activeCell="A9" sqref="A9"/>
    </sheetView>
  </sheetViews>
  <sheetFormatPr defaultRowHeight="13" x14ac:dyDescent="0.2"/>
  <cols>
    <col min="1" max="1" width="5.6328125" customWidth="1"/>
    <col min="2" max="2" width="4.453125" customWidth="1"/>
    <col min="3" max="5" width="8.6328125" customWidth="1"/>
    <col min="6" max="6" width="6.6328125" customWidth="1"/>
    <col min="7" max="7" width="8.08984375" customWidth="1"/>
    <col min="8" max="8" width="5.6328125" style="2" customWidth="1"/>
    <col min="9" max="9" width="4.90625" customWidth="1"/>
    <col min="10" max="12" width="8.6328125" customWidth="1"/>
    <col min="13" max="13" width="5.6328125" customWidth="1"/>
    <col min="14" max="14" width="5.08984375" customWidth="1"/>
    <col min="15" max="15" width="4.6328125" customWidth="1"/>
  </cols>
  <sheetData>
    <row r="1" spans="1:15" s="7" customFormat="1" ht="18" customHeight="1" x14ac:dyDescent="0.2">
      <c r="A1" s="7" t="s">
        <v>47</v>
      </c>
      <c r="H1" s="2"/>
      <c r="J1" s="90" t="s">
        <v>19</v>
      </c>
      <c r="K1" s="1029">
        <f ca="1">TODAY()</f>
        <v>45022</v>
      </c>
      <c r="L1" s="1029"/>
      <c r="M1" s="1029"/>
      <c r="N1" s="1029"/>
    </row>
    <row r="2" spans="1:15" ht="18" customHeight="1" x14ac:dyDescent="0.2">
      <c r="A2" s="91"/>
      <c r="G2" s="3" t="s">
        <v>63</v>
      </c>
    </row>
    <row r="3" spans="1:15" ht="9" customHeight="1" x14ac:dyDescent="0.2">
      <c r="G3" s="3"/>
    </row>
    <row r="4" spans="1:15" ht="13.5" thickBot="1" x14ac:dyDescent="0.25">
      <c r="A4" s="1014"/>
      <c r="B4" s="1014"/>
      <c r="C4" s="21"/>
      <c r="D4" s="21"/>
      <c r="E4" s="21"/>
      <c r="I4" s="7"/>
    </row>
    <row r="5" spans="1:15" ht="15" customHeight="1" x14ac:dyDescent="0.2">
      <c r="A5" s="1098" t="s">
        <v>46</v>
      </c>
      <c r="B5" s="1071"/>
      <c r="C5" s="1127">
        <f>申請書!E11</f>
        <v>0</v>
      </c>
      <c r="D5" s="1128"/>
      <c r="E5" s="1128"/>
      <c r="F5" s="1128"/>
      <c r="G5" s="1128"/>
      <c r="H5" s="1129"/>
      <c r="I5" s="1112" t="s">
        <v>48</v>
      </c>
      <c r="J5" s="1133" t="s">
        <v>20</v>
      </c>
      <c r="K5" s="1134"/>
      <c r="L5" s="1134"/>
      <c r="M5" s="1135">
        <f>申請書!E30+申請書!F30+申請書!G30+申請書!J30</f>
        <v>0</v>
      </c>
      <c r="N5" s="1136"/>
      <c r="O5" s="88" t="s">
        <v>153</v>
      </c>
    </row>
    <row r="6" spans="1:15" ht="15" customHeight="1" thickBot="1" x14ac:dyDescent="0.25">
      <c r="A6" s="1099"/>
      <c r="B6" s="1100"/>
      <c r="C6" s="1130"/>
      <c r="D6" s="1131"/>
      <c r="E6" s="1131"/>
      <c r="F6" s="1131"/>
      <c r="G6" s="1131"/>
      <c r="H6" s="1132"/>
      <c r="I6" s="1113"/>
      <c r="J6" s="1105" t="s">
        <v>49</v>
      </c>
      <c r="K6" s="1106"/>
      <c r="L6" s="1106"/>
      <c r="M6" s="1037">
        <f>申請書!H30+申請書!I30</f>
        <v>0</v>
      </c>
      <c r="N6" s="1038"/>
      <c r="O6" s="89" t="s">
        <v>153</v>
      </c>
    </row>
    <row r="7" spans="1:15" ht="17.149999999999999" customHeight="1" x14ac:dyDescent="0.2">
      <c r="A7" s="1066" t="s">
        <v>50</v>
      </c>
      <c r="B7" s="1068"/>
      <c r="C7" s="1116">
        <f>申請書!E26</f>
        <v>0</v>
      </c>
      <c r="D7" s="1117"/>
      <c r="E7" s="1117"/>
      <c r="F7" s="1117"/>
      <c r="G7" s="1118"/>
      <c r="H7" s="1122" t="s">
        <v>78</v>
      </c>
      <c r="I7" s="43" t="s">
        <v>108</v>
      </c>
      <c r="J7" s="1108">
        <f>申請書!I25</f>
        <v>0</v>
      </c>
      <c r="K7" s="1108"/>
      <c r="L7" s="1108"/>
      <c r="M7" s="1109"/>
      <c r="N7" s="1110"/>
      <c r="O7" s="1111"/>
    </row>
    <row r="8" spans="1:15" ht="17.149999999999999" customHeight="1" thickBot="1" x14ac:dyDescent="0.25">
      <c r="A8" s="1114"/>
      <c r="B8" s="1115"/>
      <c r="C8" s="1119"/>
      <c r="D8" s="1120"/>
      <c r="E8" s="1120"/>
      <c r="F8" s="1120"/>
      <c r="G8" s="1121"/>
      <c r="H8" s="1123"/>
      <c r="I8" s="20" t="s">
        <v>109</v>
      </c>
      <c r="J8" s="1124">
        <f>申請書!I13</f>
        <v>0</v>
      </c>
      <c r="K8" s="1125"/>
      <c r="L8" s="1125"/>
      <c r="M8" s="1125"/>
      <c r="N8" s="1125"/>
      <c r="O8" s="1126"/>
    </row>
    <row r="9" spans="1:15" ht="16" customHeight="1" x14ac:dyDescent="0.2">
      <c r="A9" s="1101" t="s">
        <v>51</v>
      </c>
      <c r="B9" s="4" t="s">
        <v>52</v>
      </c>
      <c r="C9" s="1015">
        <f>注文シート!E21</f>
        <v>0</v>
      </c>
      <c r="D9" s="1016"/>
      <c r="E9" s="1016"/>
      <c r="F9" s="1016"/>
      <c r="G9" s="1016"/>
      <c r="H9" s="1017"/>
      <c r="I9" s="1103" t="s">
        <v>190</v>
      </c>
      <c r="J9" s="1104"/>
      <c r="K9" s="1022" t="s">
        <v>53</v>
      </c>
      <c r="L9" s="1023"/>
      <c r="M9" s="331" t="str">
        <f>注文シート!E22</f>
        <v>時</v>
      </c>
      <c r="N9" s="333" t="str">
        <f>注文シート!F22</f>
        <v>分</v>
      </c>
      <c r="O9" s="294"/>
    </row>
    <row r="10" spans="1:15" ht="16" customHeight="1" thickBot="1" x14ac:dyDescent="0.25">
      <c r="A10" s="1102"/>
      <c r="B10" s="5" t="s">
        <v>54</v>
      </c>
      <c r="C10" s="1018">
        <f>注文シート!H21</f>
        <v>0</v>
      </c>
      <c r="D10" s="1019"/>
      <c r="E10" s="1019"/>
      <c r="F10" s="1019"/>
      <c r="G10" s="1019"/>
      <c r="H10" s="1020"/>
      <c r="I10" s="1032" t="s">
        <v>527</v>
      </c>
      <c r="J10" s="1033"/>
      <c r="K10" s="1139" t="s">
        <v>55</v>
      </c>
      <c r="L10" s="1140"/>
      <c r="M10" s="332" t="str">
        <f>注文シート!H22</f>
        <v>時</v>
      </c>
      <c r="N10" s="334" t="str">
        <f>注文シート!I22</f>
        <v>分</v>
      </c>
      <c r="O10" s="291"/>
    </row>
    <row r="11" spans="1:15" ht="20.149999999999999" customHeight="1" thickBot="1" x14ac:dyDescent="0.25">
      <c r="A11" s="1092" t="s">
        <v>86</v>
      </c>
      <c r="B11" s="1093"/>
      <c r="C11" s="1093"/>
      <c r="D11" s="1093"/>
      <c r="E11" s="1093"/>
      <c r="F11" s="1093"/>
      <c r="G11" s="1093"/>
      <c r="H11" s="1083">
        <f>注文シート!F18</f>
        <v>0</v>
      </c>
      <c r="I11" s="1084"/>
      <c r="J11" s="1084"/>
      <c r="K11" s="1084"/>
      <c r="L11" s="1084"/>
      <c r="M11" s="1084"/>
      <c r="N11" s="1084"/>
      <c r="O11" s="1085"/>
    </row>
    <row r="12" spans="1:15" x14ac:dyDescent="0.2">
      <c r="A12" s="1107" t="s">
        <v>368</v>
      </c>
      <c r="B12" s="1070"/>
      <c r="C12" s="1070"/>
      <c r="D12" s="1070"/>
      <c r="E12" s="1070"/>
      <c r="F12" s="1070"/>
      <c r="G12" s="1071"/>
      <c r="H12" s="1066" t="s">
        <v>196</v>
      </c>
      <c r="I12" s="1067"/>
      <c r="J12" s="1067"/>
      <c r="K12" s="1067"/>
      <c r="L12" s="1067"/>
      <c r="M12" s="1067"/>
      <c r="N12" s="1067"/>
      <c r="O12" s="1068"/>
    </row>
    <row r="13" spans="1:15" ht="18" customHeight="1" x14ac:dyDescent="0.2">
      <c r="A13" s="1039" t="s">
        <v>56</v>
      </c>
      <c r="B13" s="1040"/>
      <c r="C13" s="1034" t="s">
        <v>57</v>
      </c>
      <c r="D13" s="1035"/>
      <c r="E13" s="1040"/>
      <c r="F13" s="1034" t="s">
        <v>58</v>
      </c>
      <c r="G13" s="1036"/>
      <c r="H13" s="1039" t="s">
        <v>56</v>
      </c>
      <c r="I13" s="1040"/>
      <c r="J13" s="1034" t="s">
        <v>57</v>
      </c>
      <c r="K13" s="1035"/>
      <c r="L13" s="1040"/>
      <c r="M13" s="1034" t="s">
        <v>58</v>
      </c>
      <c r="N13" s="1035"/>
      <c r="O13" s="1036"/>
    </row>
    <row r="14" spans="1:15" s="462" customFormat="1" ht="17.149999999999999" customHeight="1" x14ac:dyDescent="0.2">
      <c r="A14" s="1138"/>
      <c r="B14" s="1077"/>
      <c r="C14" s="1078"/>
      <c r="D14" s="1079"/>
      <c r="E14" s="1080"/>
      <c r="F14" s="1024"/>
      <c r="G14" s="1072"/>
      <c r="H14" s="1076"/>
      <c r="I14" s="1077"/>
      <c r="J14" s="1078"/>
      <c r="K14" s="1079"/>
      <c r="L14" s="1080"/>
      <c r="M14" s="1078"/>
      <c r="N14" s="1079"/>
      <c r="O14" s="1141"/>
    </row>
    <row r="15" spans="1:15" s="462" customFormat="1" ht="17.149999999999999" customHeight="1" x14ac:dyDescent="0.2">
      <c r="A15" s="1137"/>
      <c r="B15" s="1031"/>
      <c r="C15" s="1024"/>
      <c r="D15" s="1025"/>
      <c r="E15" s="1026"/>
      <c r="F15" s="1024"/>
      <c r="G15" s="1072"/>
      <c r="H15" s="1030"/>
      <c r="I15" s="1031"/>
      <c r="J15" s="1024"/>
      <c r="K15" s="1025"/>
      <c r="L15" s="1026"/>
      <c r="M15" s="1024"/>
      <c r="N15" s="1025"/>
      <c r="O15" s="1072"/>
    </row>
    <row r="16" spans="1:15" s="462" customFormat="1" ht="17.149999999999999" customHeight="1" x14ac:dyDescent="0.2">
      <c r="A16" s="1030"/>
      <c r="B16" s="1031"/>
      <c r="C16" s="1024"/>
      <c r="D16" s="1025"/>
      <c r="E16" s="1026"/>
      <c r="F16" s="1024"/>
      <c r="G16" s="1072"/>
      <c r="H16" s="1030"/>
      <c r="I16" s="1031"/>
      <c r="J16" s="1024"/>
      <c r="K16" s="1025"/>
      <c r="L16" s="1026"/>
      <c r="M16" s="1024"/>
      <c r="N16" s="1025"/>
      <c r="O16" s="1072"/>
    </row>
    <row r="17" spans="1:15" s="462" customFormat="1" ht="17.149999999999999" customHeight="1" x14ac:dyDescent="0.2">
      <c r="A17" s="1030"/>
      <c r="B17" s="1031"/>
      <c r="C17" s="1024"/>
      <c r="D17" s="1025"/>
      <c r="E17" s="1026"/>
      <c r="F17" s="1024"/>
      <c r="G17" s="1072"/>
      <c r="H17" s="1030"/>
      <c r="I17" s="1031"/>
      <c r="J17" s="1024"/>
      <c r="K17" s="1025"/>
      <c r="L17" s="1026"/>
      <c r="M17" s="1024"/>
      <c r="N17" s="1025"/>
      <c r="O17" s="1072"/>
    </row>
    <row r="18" spans="1:15" s="462" customFormat="1" ht="17.149999999999999" customHeight="1" x14ac:dyDescent="0.2">
      <c r="A18" s="1030"/>
      <c r="B18" s="1031"/>
      <c r="C18" s="1024"/>
      <c r="D18" s="1025"/>
      <c r="E18" s="1026"/>
      <c r="F18" s="1024"/>
      <c r="G18" s="1072"/>
      <c r="H18" s="1030"/>
      <c r="I18" s="1031"/>
      <c r="J18" s="1024"/>
      <c r="K18" s="1025"/>
      <c r="L18" s="1026"/>
      <c r="M18" s="1024"/>
      <c r="N18" s="1025"/>
      <c r="O18" s="1072"/>
    </row>
    <row r="19" spans="1:15" s="462" customFormat="1" ht="17.149999999999999" customHeight="1" x14ac:dyDescent="0.2">
      <c r="A19" s="1030"/>
      <c r="B19" s="1031"/>
      <c r="C19" s="1024"/>
      <c r="D19" s="1025"/>
      <c r="E19" s="1026"/>
      <c r="F19" s="1024"/>
      <c r="G19" s="1072"/>
      <c r="H19" s="1030"/>
      <c r="I19" s="1031"/>
      <c r="J19" s="1024"/>
      <c r="K19" s="1025"/>
      <c r="L19" s="1026"/>
      <c r="M19" s="1024"/>
      <c r="N19" s="1025"/>
      <c r="O19" s="1072"/>
    </row>
    <row r="20" spans="1:15" s="462" customFormat="1" ht="17.149999999999999" customHeight="1" x14ac:dyDescent="0.2">
      <c r="A20" s="1030"/>
      <c r="B20" s="1031"/>
      <c r="C20" s="1024"/>
      <c r="D20" s="1025"/>
      <c r="E20" s="1026"/>
      <c r="F20" s="1024"/>
      <c r="G20" s="1072"/>
      <c r="H20" s="1030"/>
      <c r="I20" s="1031"/>
      <c r="J20" s="1024"/>
      <c r="K20" s="1025"/>
      <c r="L20" s="1026"/>
      <c r="M20" s="1024"/>
      <c r="N20" s="1025"/>
      <c r="O20" s="1072"/>
    </row>
    <row r="21" spans="1:15" s="462" customFormat="1" ht="17.149999999999999" customHeight="1" x14ac:dyDescent="0.2">
      <c r="A21" s="1030"/>
      <c r="B21" s="1031"/>
      <c r="C21" s="1024"/>
      <c r="D21" s="1025"/>
      <c r="E21" s="1026"/>
      <c r="F21" s="1024"/>
      <c r="G21" s="1072"/>
      <c r="H21" s="1030"/>
      <c r="I21" s="1031"/>
      <c r="J21" s="1024"/>
      <c r="K21" s="1025"/>
      <c r="L21" s="1026"/>
      <c r="M21" s="1024"/>
      <c r="N21" s="1025"/>
      <c r="O21" s="1072"/>
    </row>
    <row r="22" spans="1:15" s="462" customFormat="1" ht="17.149999999999999" customHeight="1" x14ac:dyDescent="0.2">
      <c r="A22" s="1030"/>
      <c r="B22" s="1031"/>
      <c r="C22" s="1024"/>
      <c r="D22" s="1025"/>
      <c r="E22" s="1026"/>
      <c r="F22" s="1024"/>
      <c r="G22" s="1072"/>
      <c r="H22" s="1030"/>
      <c r="I22" s="1031"/>
      <c r="J22" s="1024"/>
      <c r="K22" s="1025"/>
      <c r="L22" s="1026"/>
      <c r="M22" s="1024"/>
      <c r="N22" s="1025"/>
      <c r="O22" s="1072"/>
    </row>
    <row r="23" spans="1:15" s="462" customFormat="1" ht="17.149999999999999" customHeight="1" x14ac:dyDescent="0.2">
      <c r="A23" s="1064">
        <v>0.63541666666666663</v>
      </c>
      <c r="B23" s="1065"/>
      <c r="C23" s="1142" t="s">
        <v>154</v>
      </c>
      <c r="D23" s="1143"/>
      <c r="E23" s="1143"/>
      <c r="F23" s="1021" t="s">
        <v>371</v>
      </c>
      <c r="G23" s="1021"/>
      <c r="H23" s="1021"/>
      <c r="I23" s="1021"/>
      <c r="J23" s="487"/>
      <c r="K23" s="487"/>
      <c r="L23" s="487"/>
      <c r="M23" s="487"/>
      <c r="N23" s="1096"/>
      <c r="O23" s="1097"/>
    </row>
    <row r="24" spans="1:15" s="462" customFormat="1" ht="17.149999999999999" customHeight="1" x14ac:dyDescent="0.2">
      <c r="A24" s="1064">
        <v>0.64236111111111105</v>
      </c>
      <c r="B24" s="1065"/>
      <c r="C24" s="1142" t="s">
        <v>325</v>
      </c>
      <c r="D24" s="1143"/>
      <c r="E24" s="1143"/>
      <c r="F24" s="1021" t="s">
        <v>371</v>
      </c>
      <c r="G24" s="1021"/>
      <c r="H24" s="1021"/>
      <c r="I24" s="1021"/>
      <c r="J24" s="487"/>
      <c r="K24" s="487"/>
      <c r="L24" s="487"/>
      <c r="M24" s="487"/>
      <c r="N24" s="1096"/>
      <c r="O24" s="1097"/>
    </row>
    <row r="25" spans="1:15" s="462" customFormat="1" ht="17.149999999999999" customHeight="1" x14ac:dyDescent="0.2">
      <c r="A25" s="1064">
        <v>0.64930555555555558</v>
      </c>
      <c r="B25" s="1065"/>
      <c r="C25" s="1056" t="s">
        <v>326</v>
      </c>
      <c r="D25" s="1061"/>
      <c r="E25" s="1061"/>
      <c r="F25" s="487" t="s">
        <v>155</v>
      </c>
      <c r="G25" s="487"/>
      <c r="H25" s="487"/>
      <c r="I25" s="487"/>
      <c r="J25" s="487"/>
      <c r="K25" s="487"/>
      <c r="L25" s="487"/>
      <c r="M25" s="487"/>
      <c r="N25" s="1096"/>
      <c r="O25" s="1097"/>
    </row>
    <row r="26" spans="1:15" s="462" customFormat="1" ht="17.149999999999999" customHeight="1" x14ac:dyDescent="0.2">
      <c r="A26" s="1030"/>
      <c r="B26" s="1031"/>
      <c r="C26" s="1024"/>
      <c r="D26" s="1025"/>
      <c r="E26" s="1026"/>
      <c r="F26" s="1024"/>
      <c r="G26" s="1072"/>
      <c r="H26" s="1030"/>
      <c r="I26" s="1031"/>
      <c r="J26" s="1024"/>
      <c r="K26" s="1025"/>
      <c r="L26" s="1026"/>
      <c r="M26" s="1024"/>
      <c r="N26" s="1025"/>
      <c r="O26" s="1072"/>
    </row>
    <row r="27" spans="1:15" s="462" customFormat="1" ht="17.149999999999999" customHeight="1" x14ac:dyDescent="0.2">
      <c r="A27" s="1030"/>
      <c r="B27" s="1031"/>
      <c r="C27" s="1024"/>
      <c r="D27" s="1025"/>
      <c r="E27" s="1026"/>
      <c r="F27" s="1024"/>
      <c r="G27" s="1072"/>
      <c r="H27" s="1030"/>
      <c r="I27" s="1031"/>
      <c r="J27" s="1024"/>
      <c r="K27" s="1025"/>
      <c r="L27" s="1026"/>
      <c r="M27" s="1024"/>
      <c r="N27" s="1025"/>
      <c r="O27" s="1072"/>
    </row>
    <row r="28" spans="1:15" s="462" customFormat="1" ht="17.149999999999999" customHeight="1" x14ac:dyDescent="0.2">
      <c r="A28" s="1030"/>
      <c r="B28" s="1031"/>
      <c r="C28" s="1024"/>
      <c r="D28" s="1025"/>
      <c r="E28" s="1026"/>
      <c r="F28" s="1024"/>
      <c r="G28" s="1072"/>
      <c r="H28" s="1030"/>
      <c r="I28" s="1031"/>
      <c r="J28" s="1024"/>
      <c r="K28" s="1025"/>
      <c r="L28" s="1026"/>
      <c r="M28" s="1024"/>
      <c r="N28" s="1025"/>
      <c r="O28" s="1072"/>
    </row>
    <row r="29" spans="1:15" s="462" customFormat="1" ht="17.149999999999999" customHeight="1" x14ac:dyDescent="0.2">
      <c r="A29" s="1030"/>
      <c r="B29" s="1031"/>
      <c r="C29" s="1024"/>
      <c r="D29" s="1025"/>
      <c r="E29" s="1026"/>
      <c r="F29" s="1024"/>
      <c r="G29" s="1072"/>
      <c r="H29" s="1030"/>
      <c r="I29" s="1031"/>
      <c r="J29" s="1024"/>
      <c r="K29" s="1025"/>
      <c r="L29" s="1026"/>
      <c r="M29" s="1024"/>
      <c r="N29" s="1025"/>
      <c r="O29" s="1072"/>
    </row>
    <row r="30" spans="1:15" s="462" customFormat="1" ht="17.149999999999999" customHeight="1" x14ac:dyDescent="0.2">
      <c r="A30" s="1030"/>
      <c r="B30" s="1031"/>
      <c r="C30" s="1024"/>
      <c r="D30" s="1025"/>
      <c r="E30" s="1026"/>
      <c r="F30" s="1024"/>
      <c r="G30" s="1072"/>
      <c r="H30" s="1030"/>
      <c r="I30" s="1031"/>
      <c r="J30" s="1024"/>
      <c r="K30" s="1025"/>
      <c r="L30" s="1026"/>
      <c r="M30" s="1024"/>
      <c r="N30" s="1025"/>
      <c r="O30" s="1072"/>
    </row>
    <row r="31" spans="1:15" s="462" customFormat="1" ht="17.149999999999999" customHeight="1" x14ac:dyDescent="0.2">
      <c r="A31" s="1030"/>
      <c r="B31" s="1031"/>
      <c r="C31" s="1024"/>
      <c r="D31" s="1025"/>
      <c r="E31" s="1026"/>
      <c r="F31" s="1024"/>
      <c r="G31" s="1072"/>
      <c r="H31" s="1030"/>
      <c r="I31" s="1031"/>
      <c r="J31" s="1024"/>
      <c r="K31" s="1025"/>
      <c r="L31" s="1026"/>
      <c r="M31" s="1024"/>
      <c r="N31" s="1025"/>
      <c r="O31" s="1072"/>
    </row>
    <row r="32" spans="1:15" s="462" customFormat="1" ht="17.149999999999999" customHeight="1" thickBot="1" x14ac:dyDescent="0.25">
      <c r="A32" s="1094">
        <v>0.91666666666666663</v>
      </c>
      <c r="B32" s="1095"/>
      <c r="C32" s="1062" t="s">
        <v>59</v>
      </c>
      <c r="D32" s="1063"/>
      <c r="E32" s="1063"/>
      <c r="F32" s="1090"/>
      <c r="G32" s="1091"/>
      <c r="H32" s="1081"/>
      <c r="I32" s="1082"/>
      <c r="J32" s="1073"/>
      <c r="K32" s="1074"/>
      <c r="L32" s="1075"/>
      <c r="M32" s="1089"/>
      <c r="N32" s="1090"/>
      <c r="O32" s="1091"/>
    </row>
    <row r="33" spans="1:15" s="462" customFormat="1" ht="25" customHeight="1" thickBot="1" x14ac:dyDescent="0.25">
      <c r="A33" s="1086" t="s">
        <v>110</v>
      </c>
      <c r="B33" s="1087"/>
      <c r="C33" s="1087"/>
      <c r="D33" s="1087"/>
      <c r="E33" s="1087"/>
      <c r="F33" s="1087"/>
      <c r="G33" s="1087"/>
      <c r="H33" s="1087"/>
      <c r="I33" s="1087"/>
      <c r="J33" s="1087"/>
      <c r="K33" s="1087"/>
      <c r="L33" s="1087"/>
      <c r="M33" s="1087"/>
      <c r="N33" s="1087"/>
      <c r="O33" s="1088"/>
    </row>
    <row r="34" spans="1:15" ht="13" customHeight="1" thickBot="1" x14ac:dyDescent="0.25">
      <c r="A34" s="157"/>
      <c r="H34" s="95"/>
      <c r="O34" s="100"/>
    </row>
    <row r="35" spans="1:15" ht="20.149999999999999" customHeight="1" thickBot="1" x14ac:dyDescent="0.25">
      <c r="A35" s="1092" t="s">
        <v>87</v>
      </c>
      <c r="B35" s="1093"/>
      <c r="C35" s="1093"/>
      <c r="D35" s="1093"/>
      <c r="E35" s="1093"/>
      <c r="F35" s="1093"/>
      <c r="G35" s="1093"/>
      <c r="H35" s="1083">
        <f>注文シート!F19</f>
        <v>0</v>
      </c>
      <c r="I35" s="1084"/>
      <c r="J35" s="1084"/>
      <c r="K35" s="1084"/>
      <c r="L35" s="1084"/>
      <c r="M35" s="1084"/>
      <c r="N35" s="1084"/>
      <c r="O35" s="1085"/>
    </row>
    <row r="36" spans="1:15" ht="19" x14ac:dyDescent="0.2">
      <c r="A36" s="1069"/>
      <c r="B36" s="1070"/>
      <c r="C36" s="1070"/>
      <c r="D36" s="1070"/>
      <c r="E36" s="1070"/>
      <c r="F36" s="1070"/>
      <c r="G36" s="1071"/>
      <c r="H36" s="1066" t="s">
        <v>196</v>
      </c>
      <c r="I36" s="1067"/>
      <c r="J36" s="1067"/>
      <c r="K36" s="1067"/>
      <c r="L36" s="1067"/>
      <c r="M36" s="1067"/>
      <c r="N36" s="1067"/>
      <c r="O36" s="1068"/>
    </row>
    <row r="37" spans="1:15" ht="18" customHeight="1" x14ac:dyDescent="0.2">
      <c r="A37" s="1039" t="s">
        <v>56</v>
      </c>
      <c r="B37" s="1040"/>
      <c r="C37" s="1034" t="s">
        <v>57</v>
      </c>
      <c r="D37" s="1035"/>
      <c r="E37" s="1040"/>
      <c r="F37" s="1034" t="s">
        <v>58</v>
      </c>
      <c r="G37" s="1036"/>
      <c r="H37" s="1039" t="s">
        <v>56</v>
      </c>
      <c r="I37" s="1040"/>
      <c r="J37" s="1034" t="s">
        <v>57</v>
      </c>
      <c r="K37" s="1035"/>
      <c r="L37" s="1040"/>
      <c r="M37" s="1034" t="s">
        <v>58</v>
      </c>
      <c r="N37" s="1035"/>
      <c r="O37" s="1036"/>
    </row>
    <row r="38" spans="1:15" s="462" customFormat="1" ht="17.149999999999999" customHeight="1" x14ac:dyDescent="0.2">
      <c r="A38" s="1076"/>
      <c r="B38" s="1077"/>
      <c r="C38" s="1078"/>
      <c r="D38" s="1079"/>
      <c r="E38" s="1080"/>
      <c r="F38" s="1024"/>
      <c r="G38" s="1072"/>
      <c r="H38" s="1076"/>
      <c r="I38" s="1077"/>
      <c r="J38" s="1078"/>
      <c r="K38" s="1079"/>
      <c r="L38" s="1080"/>
      <c r="M38" s="1024"/>
      <c r="N38" s="1025"/>
      <c r="O38" s="1072"/>
    </row>
    <row r="39" spans="1:15" s="462" customFormat="1" ht="17.149999999999999" customHeight="1" x14ac:dyDescent="0.2">
      <c r="A39" s="1030"/>
      <c r="B39" s="1031"/>
      <c r="C39" s="1024"/>
      <c r="D39" s="1025"/>
      <c r="E39" s="1026"/>
      <c r="F39" s="1024"/>
      <c r="G39" s="1072"/>
      <c r="H39" s="1030"/>
      <c r="I39" s="1031"/>
      <c r="J39" s="1024"/>
      <c r="K39" s="1025"/>
      <c r="L39" s="1026"/>
      <c r="M39" s="1024"/>
      <c r="N39" s="1025"/>
      <c r="O39" s="1072"/>
    </row>
    <row r="40" spans="1:15" s="462" customFormat="1" ht="17.149999999999999" customHeight="1" x14ac:dyDescent="0.2">
      <c r="A40" s="1030"/>
      <c r="B40" s="1031"/>
      <c r="C40" s="1024"/>
      <c r="D40" s="1025"/>
      <c r="E40" s="1026"/>
      <c r="F40" s="1024"/>
      <c r="G40" s="1072"/>
      <c r="H40" s="1030"/>
      <c r="I40" s="1031"/>
      <c r="J40" s="1024"/>
      <c r="K40" s="1025"/>
      <c r="L40" s="1026"/>
      <c r="M40" s="1024"/>
      <c r="N40" s="1025"/>
      <c r="O40" s="1072"/>
    </row>
    <row r="41" spans="1:15" s="462" customFormat="1" ht="17.149999999999999" customHeight="1" x14ac:dyDescent="0.2">
      <c r="A41" s="1030"/>
      <c r="B41" s="1031"/>
      <c r="C41" s="1024"/>
      <c r="D41" s="1025"/>
      <c r="E41" s="1026"/>
      <c r="F41" s="1024"/>
      <c r="G41" s="1072"/>
      <c r="H41" s="1030"/>
      <c r="I41" s="1031"/>
      <c r="J41" s="1024"/>
      <c r="K41" s="1025"/>
      <c r="L41" s="1026"/>
      <c r="M41" s="1024"/>
      <c r="N41" s="1025"/>
      <c r="O41" s="1072"/>
    </row>
    <row r="42" spans="1:15" s="462" customFormat="1" ht="17.149999999999999" customHeight="1" x14ac:dyDescent="0.2">
      <c r="A42" s="1064">
        <v>0.36458333333333331</v>
      </c>
      <c r="B42" s="1065"/>
      <c r="C42" s="1056" t="s">
        <v>61</v>
      </c>
      <c r="D42" s="1061"/>
      <c r="E42" s="1057"/>
      <c r="F42" s="1056"/>
      <c r="G42" s="1057"/>
      <c r="H42" s="1027"/>
      <c r="I42" s="1028"/>
      <c r="J42" s="1058"/>
      <c r="K42" s="1059"/>
      <c r="L42" s="1060"/>
      <c r="M42" s="488"/>
      <c r="N42" s="489"/>
      <c r="O42" s="490"/>
    </row>
    <row r="43" spans="1:15" s="462" customFormat="1" ht="17.149999999999999" customHeight="1" x14ac:dyDescent="0.2">
      <c r="A43" s="1030"/>
      <c r="B43" s="1031"/>
      <c r="C43" s="1024"/>
      <c r="D43" s="1025"/>
      <c r="E43" s="1026"/>
      <c r="F43" s="1024"/>
      <c r="G43" s="1072"/>
      <c r="H43" s="1030"/>
      <c r="I43" s="1031"/>
      <c r="J43" s="1024"/>
      <c r="K43" s="1025"/>
      <c r="L43" s="1026"/>
      <c r="M43" s="1024"/>
      <c r="N43" s="1025"/>
      <c r="O43" s="1072"/>
    </row>
    <row r="44" spans="1:15" s="462" customFormat="1" ht="17.149999999999999" customHeight="1" x14ac:dyDescent="0.2">
      <c r="A44" s="1030"/>
      <c r="B44" s="1031"/>
      <c r="C44" s="1024"/>
      <c r="D44" s="1025"/>
      <c r="E44" s="1026"/>
      <c r="F44" s="1024"/>
      <c r="G44" s="1072"/>
      <c r="H44" s="1030"/>
      <c r="I44" s="1031"/>
      <c r="J44" s="1024"/>
      <c r="K44" s="1025"/>
      <c r="L44" s="1026"/>
      <c r="M44" s="1024"/>
      <c r="N44" s="1025"/>
      <c r="O44" s="1072"/>
    </row>
    <row r="45" spans="1:15" s="462" customFormat="1" ht="17.149999999999999" customHeight="1" x14ac:dyDescent="0.2">
      <c r="A45" s="1030"/>
      <c r="B45" s="1031"/>
      <c r="C45" s="1024"/>
      <c r="D45" s="1025"/>
      <c r="E45" s="1026"/>
      <c r="F45" s="1024"/>
      <c r="G45" s="1072"/>
      <c r="H45" s="1030"/>
      <c r="I45" s="1031"/>
      <c r="J45" s="1024"/>
      <c r="K45" s="1025"/>
      <c r="L45" s="1026"/>
      <c r="M45" s="1024"/>
      <c r="N45" s="1025"/>
      <c r="O45" s="1072"/>
    </row>
    <row r="46" spans="1:15" s="462" customFormat="1" ht="17.149999999999999" customHeight="1" x14ac:dyDescent="0.2">
      <c r="A46" s="1030"/>
      <c r="B46" s="1031"/>
      <c r="C46" s="1024"/>
      <c r="D46" s="1025"/>
      <c r="E46" s="1026"/>
      <c r="F46" s="1024"/>
      <c r="G46" s="1072"/>
      <c r="H46" s="1030"/>
      <c r="I46" s="1031"/>
      <c r="J46" s="1024"/>
      <c r="K46" s="1025"/>
      <c r="L46" s="1026"/>
      <c r="M46" s="1024"/>
      <c r="N46" s="1025"/>
      <c r="O46" s="1072"/>
    </row>
    <row r="47" spans="1:15" s="462" customFormat="1" ht="17.149999999999999" customHeight="1" x14ac:dyDescent="0.2">
      <c r="A47" s="1030"/>
      <c r="B47" s="1031"/>
      <c r="C47" s="1024"/>
      <c r="D47" s="1025"/>
      <c r="E47" s="1026"/>
      <c r="F47" s="1024"/>
      <c r="G47" s="1072"/>
      <c r="H47" s="1030"/>
      <c r="I47" s="1031"/>
      <c r="J47" s="1024"/>
      <c r="K47" s="1025"/>
      <c r="L47" s="1026"/>
      <c r="M47" s="1024"/>
      <c r="N47" s="1025"/>
      <c r="O47" s="1072"/>
    </row>
    <row r="48" spans="1:15" s="462" customFormat="1" ht="17.149999999999999" customHeight="1" x14ac:dyDescent="0.2">
      <c r="A48" s="1030"/>
      <c r="B48" s="1031"/>
      <c r="C48" s="1024"/>
      <c r="D48" s="1025"/>
      <c r="E48" s="1026"/>
      <c r="F48" s="1024"/>
      <c r="G48" s="1072"/>
      <c r="H48" s="1030"/>
      <c r="I48" s="1031"/>
      <c r="J48" s="1024"/>
      <c r="K48" s="1025"/>
      <c r="L48" s="1026"/>
      <c r="M48" s="1024"/>
      <c r="N48" s="1025"/>
      <c r="O48" s="1072"/>
    </row>
    <row r="49" spans="1:15" s="462" customFormat="1" ht="17.149999999999999" customHeight="1" thickBot="1" x14ac:dyDescent="0.25">
      <c r="A49" s="1051"/>
      <c r="B49" s="1052"/>
      <c r="C49" s="1024"/>
      <c r="D49" s="1025"/>
      <c r="E49" s="1026"/>
      <c r="F49" s="1024"/>
      <c r="G49" s="1072"/>
      <c r="H49" s="1051"/>
      <c r="I49" s="1052"/>
      <c r="J49" s="1024"/>
      <c r="K49" s="1025"/>
      <c r="L49" s="1026"/>
      <c r="M49" s="1024"/>
      <c r="N49" s="1025"/>
      <c r="O49" s="1072"/>
    </row>
    <row r="50" spans="1:15" s="462" customFormat="1" ht="54.75" customHeight="1" thickBot="1" x14ac:dyDescent="0.25">
      <c r="A50" s="1053" t="s">
        <v>407</v>
      </c>
      <c r="B50" s="1054"/>
      <c r="C50" s="1054"/>
      <c r="D50" s="1054"/>
      <c r="E50" s="1054"/>
      <c r="F50" s="1054"/>
      <c r="G50" s="1054"/>
      <c r="H50" s="1054"/>
      <c r="I50" s="1054"/>
      <c r="J50" s="1054"/>
      <c r="K50" s="1054"/>
      <c r="L50" s="1054"/>
      <c r="M50" s="1054"/>
      <c r="N50" s="1054"/>
      <c r="O50" s="1055"/>
    </row>
    <row r="51" spans="1:15" s="462" customFormat="1" x14ac:dyDescent="0.2">
      <c r="A51" s="1041" t="s">
        <v>62</v>
      </c>
      <c r="B51" s="1042"/>
      <c r="C51" s="1045"/>
      <c r="D51" s="1046"/>
      <c r="E51" s="1046"/>
      <c r="F51" s="1046"/>
      <c r="G51" s="1046"/>
      <c r="H51" s="1046"/>
      <c r="I51" s="1046"/>
      <c r="J51" s="1046"/>
      <c r="K51" s="1046"/>
      <c r="L51" s="1046"/>
      <c r="M51" s="1046"/>
      <c r="N51" s="1046"/>
      <c r="O51" s="1047"/>
    </row>
    <row r="52" spans="1:15" s="462" customFormat="1" ht="13.5" thickBot="1" x14ac:dyDescent="0.25">
      <c r="A52" s="1043"/>
      <c r="B52" s="1044"/>
      <c r="C52" s="1048"/>
      <c r="D52" s="1049"/>
      <c r="E52" s="1049"/>
      <c r="F52" s="1049"/>
      <c r="G52" s="1049"/>
      <c r="H52" s="1049"/>
      <c r="I52" s="1049"/>
      <c r="J52" s="1049"/>
      <c r="K52" s="1049"/>
      <c r="L52" s="1049"/>
      <c r="M52" s="1049"/>
      <c r="N52" s="1049"/>
      <c r="O52" s="1050"/>
    </row>
  </sheetData>
  <sheetProtection algorithmName="SHA-512" hashValue="ol6ZjkG1Gvyu4ubW7xPfJ86uQSNL1W8KK9JPjPjGFaqq5vi5G7CbgxR4DbHgsvO/xBKcYcvSUYMPjZypOMJ3Gg==" saltValue="NhMucB099Hv6AP8vV2SWVg==" spinCount="100000" sheet="1" objects="1" scenarios="1"/>
  <mergeCells count="225">
    <mergeCell ref="F46:G46"/>
    <mergeCell ref="F47:G47"/>
    <mergeCell ref="F48:G48"/>
    <mergeCell ref="F49:G49"/>
    <mergeCell ref="J48:L48"/>
    <mergeCell ref="M44:O44"/>
    <mergeCell ref="M45:O45"/>
    <mergeCell ref="M46:O46"/>
    <mergeCell ref="M47:O47"/>
    <mergeCell ref="M48:O48"/>
    <mergeCell ref="J47:L47"/>
    <mergeCell ref="J45:L45"/>
    <mergeCell ref="H47:I47"/>
    <mergeCell ref="J46:L46"/>
    <mergeCell ref="J44:L44"/>
    <mergeCell ref="H44:I44"/>
    <mergeCell ref="M49:O49"/>
    <mergeCell ref="F45:G45"/>
    <mergeCell ref="A20:B20"/>
    <mergeCell ref="C23:E23"/>
    <mergeCell ref="C19:E19"/>
    <mergeCell ref="H19:I19"/>
    <mergeCell ref="F20:G20"/>
    <mergeCell ref="F21:G21"/>
    <mergeCell ref="F24:G24"/>
    <mergeCell ref="A23:B23"/>
    <mergeCell ref="A24:B24"/>
    <mergeCell ref="A21:B21"/>
    <mergeCell ref="A22:B22"/>
    <mergeCell ref="F19:G19"/>
    <mergeCell ref="C25:E25"/>
    <mergeCell ref="C28:E28"/>
    <mergeCell ref="H29:I29"/>
    <mergeCell ref="C24:E24"/>
    <mergeCell ref="F23:G23"/>
    <mergeCell ref="C20:E20"/>
    <mergeCell ref="C21:E21"/>
    <mergeCell ref="C22:E22"/>
    <mergeCell ref="F44:G44"/>
    <mergeCell ref="F22:G22"/>
    <mergeCell ref="I5:I6"/>
    <mergeCell ref="A7:B8"/>
    <mergeCell ref="C7:G8"/>
    <mergeCell ref="H7:H8"/>
    <mergeCell ref="J8:O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M22:O22"/>
    <mergeCell ref="A12:G12"/>
    <mergeCell ref="A11:G11"/>
    <mergeCell ref="A13:B13"/>
    <mergeCell ref="C13:E13"/>
    <mergeCell ref="C14:E14"/>
    <mergeCell ref="F16:G16"/>
    <mergeCell ref="J7:O7"/>
    <mergeCell ref="C16:E16"/>
    <mergeCell ref="A17:B17"/>
    <mergeCell ref="A16:B16"/>
    <mergeCell ref="F17:G17"/>
    <mergeCell ref="F18:G18"/>
    <mergeCell ref="J16:L16"/>
    <mergeCell ref="J17:L17"/>
    <mergeCell ref="J18:L18"/>
    <mergeCell ref="M16:O16"/>
    <mergeCell ref="M17:O17"/>
    <mergeCell ref="M18:O18"/>
    <mergeCell ref="H17:I17"/>
    <mergeCell ref="H18:I18"/>
    <mergeCell ref="C17:E17"/>
    <mergeCell ref="C18:E18"/>
    <mergeCell ref="M21:O21"/>
    <mergeCell ref="N23:O23"/>
    <mergeCell ref="M19:O19"/>
    <mergeCell ref="A18:B18"/>
    <mergeCell ref="A19:B19"/>
    <mergeCell ref="A5:B6"/>
    <mergeCell ref="A9:A10"/>
    <mergeCell ref="J30:L30"/>
    <mergeCell ref="A25:B25"/>
    <mergeCell ref="C26:E26"/>
    <mergeCell ref="F26:G26"/>
    <mergeCell ref="A26:B26"/>
    <mergeCell ref="N24:O24"/>
    <mergeCell ref="J26:L26"/>
    <mergeCell ref="J27:L27"/>
    <mergeCell ref="J28:L28"/>
    <mergeCell ref="J29:L29"/>
    <mergeCell ref="N25:O25"/>
    <mergeCell ref="I9:J9"/>
    <mergeCell ref="J6:L6"/>
    <mergeCell ref="H11:O11"/>
    <mergeCell ref="M26:O26"/>
    <mergeCell ref="M27:O27"/>
    <mergeCell ref="M28:O28"/>
    <mergeCell ref="M20:O20"/>
    <mergeCell ref="M29:O29"/>
    <mergeCell ref="M30:O30"/>
    <mergeCell ref="F28:G28"/>
    <mergeCell ref="A30:B30"/>
    <mergeCell ref="A27:B27"/>
    <mergeCell ref="F27:G27"/>
    <mergeCell ref="A29:B29"/>
    <mergeCell ref="M31:O31"/>
    <mergeCell ref="C27:E27"/>
    <mergeCell ref="C29:E29"/>
    <mergeCell ref="H30:I30"/>
    <mergeCell ref="A31:B31"/>
    <mergeCell ref="C30:E30"/>
    <mergeCell ref="J31:L31"/>
    <mergeCell ref="A28:B28"/>
    <mergeCell ref="H28:I28"/>
    <mergeCell ref="C31:E31"/>
    <mergeCell ref="F30:G30"/>
    <mergeCell ref="F31:G31"/>
    <mergeCell ref="H31:I31"/>
    <mergeCell ref="F29:G29"/>
    <mergeCell ref="M43:O43"/>
    <mergeCell ref="A37:B37"/>
    <mergeCell ref="M37:O37"/>
    <mergeCell ref="H39:I39"/>
    <mergeCell ref="C39:E39"/>
    <mergeCell ref="A38:B38"/>
    <mergeCell ref="C38:E38"/>
    <mergeCell ref="H32:I32"/>
    <mergeCell ref="H35:O35"/>
    <mergeCell ref="A33:O33"/>
    <mergeCell ref="M32:O32"/>
    <mergeCell ref="F32:G32"/>
    <mergeCell ref="A35:G35"/>
    <mergeCell ref="H38:I38"/>
    <mergeCell ref="J39:L39"/>
    <mergeCell ref="J37:L37"/>
    <mergeCell ref="H43:I43"/>
    <mergeCell ref="J41:L41"/>
    <mergeCell ref="J43:L43"/>
    <mergeCell ref="A32:B32"/>
    <mergeCell ref="J38:L38"/>
    <mergeCell ref="H37:I37"/>
    <mergeCell ref="C46:E46"/>
    <mergeCell ref="A46:B46"/>
    <mergeCell ref="H46:I46"/>
    <mergeCell ref="C32:E32"/>
    <mergeCell ref="A42:B42"/>
    <mergeCell ref="A39:B39"/>
    <mergeCell ref="A41:B41"/>
    <mergeCell ref="A43:B43"/>
    <mergeCell ref="A44:B44"/>
    <mergeCell ref="H36:O36"/>
    <mergeCell ref="A36:G36"/>
    <mergeCell ref="C44:E44"/>
    <mergeCell ref="F38:G38"/>
    <mergeCell ref="F39:G39"/>
    <mergeCell ref="F40:G40"/>
    <mergeCell ref="F41:G41"/>
    <mergeCell ref="J32:L32"/>
    <mergeCell ref="F43:G43"/>
    <mergeCell ref="C37:E37"/>
    <mergeCell ref="F37:G37"/>
    <mergeCell ref="M38:O38"/>
    <mergeCell ref="M39:O39"/>
    <mergeCell ref="M40:O40"/>
    <mergeCell ref="M41:O41"/>
    <mergeCell ref="A51:B52"/>
    <mergeCell ref="C51:O52"/>
    <mergeCell ref="A49:B49"/>
    <mergeCell ref="H49:I49"/>
    <mergeCell ref="J49:L49"/>
    <mergeCell ref="C49:E49"/>
    <mergeCell ref="A50:O50"/>
    <mergeCell ref="F42:G42"/>
    <mergeCell ref="H40:I40"/>
    <mergeCell ref="H41:I41"/>
    <mergeCell ref="J40:L40"/>
    <mergeCell ref="A40:B40"/>
    <mergeCell ref="J42:L42"/>
    <mergeCell ref="A48:B48"/>
    <mergeCell ref="H48:I48"/>
    <mergeCell ref="C48:E48"/>
    <mergeCell ref="A47:B47"/>
    <mergeCell ref="C47:E47"/>
    <mergeCell ref="A45:B45"/>
    <mergeCell ref="C41:E41"/>
    <mergeCell ref="C42:E42"/>
    <mergeCell ref="C40:E40"/>
    <mergeCell ref="C45:E45"/>
    <mergeCell ref="H45:I45"/>
    <mergeCell ref="A4:B4"/>
    <mergeCell ref="C9:H9"/>
    <mergeCell ref="C10:H10"/>
    <mergeCell ref="H24:I24"/>
    <mergeCell ref="K9:L9"/>
    <mergeCell ref="C43:E43"/>
    <mergeCell ref="H42:I42"/>
    <mergeCell ref="K1:N1"/>
    <mergeCell ref="H27:I27"/>
    <mergeCell ref="H21:I21"/>
    <mergeCell ref="H22:I22"/>
    <mergeCell ref="H23:I23"/>
    <mergeCell ref="H26:I26"/>
    <mergeCell ref="H20:I20"/>
    <mergeCell ref="I10:J10"/>
    <mergeCell ref="M13:O13"/>
    <mergeCell ref="M6:N6"/>
    <mergeCell ref="J20:L20"/>
    <mergeCell ref="J21:L21"/>
    <mergeCell ref="J22:L22"/>
    <mergeCell ref="H16:I16"/>
    <mergeCell ref="H15:I15"/>
    <mergeCell ref="H13:I13"/>
    <mergeCell ref="J19:L19"/>
  </mergeCells>
  <phoneticPr fontId="8"/>
  <dataValidations count="1">
    <dataValidation type="list" allowBlank="1" showInputMessage="1" sqref="F43:F49 F26:F31 F38:F41 M38:M41 M26:M31 M14:M22 M43:M49 F14:F22" xr:uid="{00000000-0002-0000-0400-000000000000}">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A9" sqref="A9"/>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s>
  <sheetData>
    <row r="1" spans="1:14" x14ac:dyDescent="0.2">
      <c r="A1" s="60" t="s">
        <v>0</v>
      </c>
      <c r="L1" s="21" t="s">
        <v>701</v>
      </c>
      <c r="M1" s="1154">
        <f ca="1">TODAY()</f>
        <v>45022</v>
      </c>
      <c r="N1" s="1154"/>
    </row>
    <row r="2" spans="1:14" ht="9" customHeight="1" x14ac:dyDescent="0.2">
      <c r="A2" s="60"/>
    </row>
    <row r="3" spans="1:14" x14ac:dyDescent="0.2">
      <c r="A3" s="1157" t="s">
        <v>64</v>
      </c>
      <c r="B3" s="1157"/>
      <c r="C3" s="1157"/>
      <c r="L3" s="570" t="s">
        <v>47</v>
      </c>
      <c r="M3" s="570"/>
      <c r="N3" s="570"/>
    </row>
    <row r="4" spans="1:14" ht="19" x14ac:dyDescent="0.2">
      <c r="E4" s="3" t="s">
        <v>65</v>
      </c>
      <c r="F4" s="3"/>
    </row>
    <row r="5" spans="1:14" ht="9.75" customHeight="1" x14ac:dyDescent="0.2"/>
    <row r="6" spans="1:14" ht="21" customHeight="1" x14ac:dyDescent="0.2">
      <c r="A6" s="9"/>
      <c r="B6" s="61" t="s">
        <v>46</v>
      </c>
      <c r="C6" s="1155">
        <f>申請書!E11</f>
        <v>0</v>
      </c>
      <c r="D6" s="1155"/>
      <c r="E6" s="1155"/>
      <c r="F6" s="1155"/>
      <c r="G6" s="1155"/>
      <c r="H6" s="8"/>
      <c r="I6" s="1160" t="s">
        <v>66</v>
      </c>
      <c r="J6" s="1160"/>
      <c r="K6" s="1160"/>
      <c r="L6" s="1159">
        <f>申請書!E26</f>
        <v>0</v>
      </c>
      <c r="M6" s="1159"/>
      <c r="N6" s="1159"/>
    </row>
    <row r="7" spans="1:14" ht="7.5" customHeight="1" x14ac:dyDescent="0.2">
      <c r="N7" s="210"/>
    </row>
    <row r="8" spans="1:14" ht="16.5" customHeight="1" x14ac:dyDescent="0.2">
      <c r="B8" s="61" t="s">
        <v>88</v>
      </c>
      <c r="C8" s="335" t="str">
        <f>申請書!D22</f>
        <v>年</v>
      </c>
      <c r="D8" s="1158">
        <f>申請書!F22</f>
        <v>0</v>
      </c>
      <c r="E8" s="1158"/>
      <c r="F8" s="73" t="s">
        <v>177</v>
      </c>
      <c r="G8" s="1158">
        <f>申請書!F23</f>
        <v>0</v>
      </c>
      <c r="H8" s="1158"/>
      <c r="I8" s="1160" t="s">
        <v>1</v>
      </c>
      <c r="J8" s="1160"/>
      <c r="K8" s="1160"/>
      <c r="L8" s="1156">
        <f>申請書!I25</f>
        <v>0</v>
      </c>
      <c r="M8" s="1156"/>
      <c r="N8" s="1156"/>
    </row>
    <row r="9" spans="1:14" ht="9" customHeight="1" x14ac:dyDescent="0.2">
      <c r="L9" s="46"/>
      <c r="M9" s="46"/>
      <c r="N9" s="46"/>
    </row>
    <row r="10" spans="1:14" ht="15" customHeight="1" x14ac:dyDescent="0.2">
      <c r="A10" s="62" t="s">
        <v>193</v>
      </c>
    </row>
    <row r="11" spans="1:14" ht="15" customHeight="1" x14ac:dyDescent="0.2">
      <c r="A11" s="62" t="s">
        <v>363</v>
      </c>
    </row>
    <row r="12" spans="1:14" ht="15" customHeight="1" x14ac:dyDescent="0.2">
      <c r="A12" s="86" t="s">
        <v>688</v>
      </c>
    </row>
    <row r="13" spans="1:14" ht="15" customHeight="1" x14ac:dyDescent="0.2">
      <c r="A13" s="86" t="s">
        <v>695</v>
      </c>
      <c r="D13" s="21"/>
      <c r="E13" s="21"/>
      <c r="F13" s="21"/>
      <c r="G13" s="21"/>
      <c r="H13" s="21"/>
      <c r="I13" s="21"/>
      <c r="J13" s="21"/>
      <c r="K13" s="21"/>
      <c r="L13" s="21"/>
      <c r="M13" s="21"/>
    </row>
    <row r="14" spans="1:14" ht="10" customHeight="1" x14ac:dyDescent="0.2">
      <c r="C14" s="10"/>
      <c r="D14" s="10"/>
      <c r="E14" s="7"/>
      <c r="F14" s="7"/>
    </row>
    <row r="15" spans="1:14" ht="16.5" customHeight="1" thickBot="1" x14ac:dyDescent="0.25">
      <c r="A15" s="1164" t="s">
        <v>657</v>
      </c>
      <c r="B15" s="1164"/>
      <c r="C15">
        <f>計画書!A4</f>
        <v>0</v>
      </c>
      <c r="D15">
        <f>計画書!C4</f>
        <v>0</v>
      </c>
      <c r="F15">
        <f>計画書!E4</f>
        <v>0</v>
      </c>
    </row>
    <row r="16" spans="1:14" ht="23.15" customHeight="1" thickBot="1" x14ac:dyDescent="0.25">
      <c r="A16" s="11" t="s">
        <v>2</v>
      </c>
      <c r="B16" s="1161" t="s">
        <v>67</v>
      </c>
      <c r="C16" s="1162"/>
      <c r="D16" s="12" t="s">
        <v>3</v>
      </c>
      <c r="E16" s="1147" t="s">
        <v>4</v>
      </c>
      <c r="F16" s="1163"/>
      <c r="G16" s="1147" t="s">
        <v>5</v>
      </c>
      <c r="H16" s="1163"/>
      <c r="I16" s="1163"/>
      <c r="J16" s="1163"/>
      <c r="K16" s="1148"/>
      <c r="L16" s="1147" t="s">
        <v>6</v>
      </c>
      <c r="M16" s="1148"/>
      <c r="N16" s="13" t="s">
        <v>68</v>
      </c>
    </row>
    <row r="17" spans="1:14" s="462" customFormat="1" ht="23.15" customHeight="1" x14ac:dyDescent="0.2">
      <c r="A17" s="491">
        <v>1</v>
      </c>
      <c r="B17" s="1167"/>
      <c r="C17" s="1168"/>
      <c r="D17" s="492"/>
      <c r="E17" s="493" t="s">
        <v>191</v>
      </c>
      <c r="F17" s="494" t="s">
        <v>192</v>
      </c>
      <c r="G17" s="1149"/>
      <c r="H17" s="1150"/>
      <c r="I17" s="1150"/>
      <c r="J17" s="1150"/>
      <c r="K17" s="1151"/>
      <c r="L17" s="1152"/>
      <c r="M17" s="1153"/>
      <c r="N17" s="495"/>
    </row>
    <row r="18" spans="1:14" s="462" customFormat="1" ht="23.15" customHeight="1" x14ac:dyDescent="0.2">
      <c r="A18" s="496">
        <v>2</v>
      </c>
      <c r="B18" s="1165"/>
      <c r="C18" s="1166"/>
      <c r="D18" s="497"/>
      <c r="E18" s="498" t="s">
        <v>191</v>
      </c>
      <c r="F18" s="499" t="s">
        <v>192</v>
      </c>
      <c r="G18" s="1144"/>
      <c r="H18" s="1145"/>
      <c r="I18" s="1145"/>
      <c r="J18" s="1145"/>
      <c r="K18" s="1146"/>
      <c r="L18" s="1144"/>
      <c r="M18" s="1146"/>
      <c r="N18" s="500"/>
    </row>
    <row r="19" spans="1:14" s="462" customFormat="1" ht="23.15" customHeight="1" x14ac:dyDescent="0.2">
      <c r="A19" s="496">
        <v>3</v>
      </c>
      <c r="B19" s="1169"/>
      <c r="C19" s="1170"/>
      <c r="D19" s="497"/>
      <c r="E19" s="498" t="s">
        <v>191</v>
      </c>
      <c r="F19" s="499" t="s">
        <v>192</v>
      </c>
      <c r="G19" s="1144"/>
      <c r="H19" s="1145"/>
      <c r="I19" s="1145"/>
      <c r="J19" s="1145"/>
      <c r="K19" s="1146"/>
      <c r="L19" s="1144"/>
      <c r="M19" s="1146"/>
      <c r="N19" s="500"/>
    </row>
    <row r="20" spans="1:14" s="462" customFormat="1" ht="23.15" customHeight="1" x14ac:dyDescent="0.2">
      <c r="A20" s="496">
        <v>4</v>
      </c>
      <c r="B20" s="1171"/>
      <c r="C20" s="1171"/>
      <c r="D20" s="497"/>
      <c r="E20" s="498" t="s">
        <v>191</v>
      </c>
      <c r="F20" s="499" t="s">
        <v>192</v>
      </c>
      <c r="G20" s="1144"/>
      <c r="H20" s="1145"/>
      <c r="I20" s="1145"/>
      <c r="J20" s="1145"/>
      <c r="K20" s="1146"/>
      <c r="L20" s="1144"/>
      <c r="M20" s="1146"/>
      <c r="N20" s="500"/>
    </row>
    <row r="21" spans="1:14" s="462" customFormat="1" ht="23.15" customHeight="1" x14ac:dyDescent="0.2">
      <c r="A21" s="496">
        <v>5</v>
      </c>
      <c r="B21" s="1171"/>
      <c r="C21" s="1171"/>
      <c r="D21" s="497"/>
      <c r="E21" s="498" t="s">
        <v>191</v>
      </c>
      <c r="F21" s="499" t="s">
        <v>192</v>
      </c>
      <c r="G21" s="1144"/>
      <c r="H21" s="1145"/>
      <c r="I21" s="1145"/>
      <c r="J21" s="1145"/>
      <c r="K21" s="1146"/>
      <c r="L21" s="1144"/>
      <c r="M21" s="1146"/>
      <c r="N21" s="500"/>
    </row>
    <row r="22" spans="1:14" s="462" customFormat="1" ht="23.15" customHeight="1" x14ac:dyDescent="0.2">
      <c r="A22" s="496">
        <v>6</v>
      </c>
      <c r="B22" s="1171"/>
      <c r="C22" s="1171"/>
      <c r="D22" s="497"/>
      <c r="E22" s="498" t="s">
        <v>191</v>
      </c>
      <c r="F22" s="499" t="s">
        <v>192</v>
      </c>
      <c r="G22" s="1144"/>
      <c r="H22" s="1145"/>
      <c r="I22" s="1145"/>
      <c r="J22" s="1145"/>
      <c r="K22" s="1146"/>
      <c r="L22" s="1144"/>
      <c r="M22" s="1146"/>
      <c r="N22" s="500"/>
    </row>
    <row r="23" spans="1:14" s="462" customFormat="1" ht="23.15" customHeight="1" x14ac:dyDescent="0.2">
      <c r="A23" s="496">
        <v>7</v>
      </c>
      <c r="B23" s="1171"/>
      <c r="C23" s="1171"/>
      <c r="D23" s="497"/>
      <c r="E23" s="498" t="s">
        <v>191</v>
      </c>
      <c r="F23" s="499" t="s">
        <v>192</v>
      </c>
      <c r="G23" s="1144"/>
      <c r="H23" s="1145"/>
      <c r="I23" s="1145"/>
      <c r="J23" s="1145"/>
      <c r="K23" s="1146"/>
      <c r="L23" s="1144"/>
      <c r="M23" s="1146"/>
      <c r="N23" s="500"/>
    </row>
    <row r="24" spans="1:14" s="462" customFormat="1" ht="23.15" customHeight="1" x14ac:dyDescent="0.2">
      <c r="A24" s="496">
        <v>8</v>
      </c>
      <c r="B24" s="1171"/>
      <c r="C24" s="1171"/>
      <c r="D24" s="497"/>
      <c r="E24" s="498" t="s">
        <v>191</v>
      </c>
      <c r="F24" s="499" t="s">
        <v>192</v>
      </c>
      <c r="G24" s="1144"/>
      <c r="H24" s="1145"/>
      <c r="I24" s="1145"/>
      <c r="J24" s="1145"/>
      <c r="K24" s="1146"/>
      <c r="L24" s="1144"/>
      <c r="M24" s="1146"/>
      <c r="N24" s="500"/>
    </row>
    <row r="25" spans="1:14" s="462" customFormat="1" ht="23.15" customHeight="1" x14ac:dyDescent="0.2">
      <c r="A25" s="496">
        <v>9</v>
      </c>
      <c r="B25" s="1171"/>
      <c r="C25" s="1171"/>
      <c r="D25" s="497"/>
      <c r="E25" s="498" t="s">
        <v>191</v>
      </c>
      <c r="F25" s="499" t="s">
        <v>192</v>
      </c>
      <c r="G25" s="1144"/>
      <c r="H25" s="1145"/>
      <c r="I25" s="1145"/>
      <c r="J25" s="1145"/>
      <c r="K25" s="1146"/>
      <c r="L25" s="1144"/>
      <c r="M25" s="1146"/>
      <c r="N25" s="500"/>
    </row>
    <row r="26" spans="1:14" s="462" customFormat="1" ht="23.15" customHeight="1" x14ac:dyDescent="0.2">
      <c r="A26" s="496">
        <v>10</v>
      </c>
      <c r="B26" s="1171"/>
      <c r="C26" s="1171"/>
      <c r="D26" s="497"/>
      <c r="E26" s="498" t="s">
        <v>191</v>
      </c>
      <c r="F26" s="499" t="s">
        <v>192</v>
      </c>
      <c r="G26" s="1144"/>
      <c r="H26" s="1145"/>
      <c r="I26" s="1145"/>
      <c r="J26" s="1145"/>
      <c r="K26" s="1146"/>
      <c r="L26" s="1144"/>
      <c r="M26" s="1146"/>
      <c r="N26" s="500"/>
    </row>
    <row r="27" spans="1:14" s="462" customFormat="1" ht="23.15" customHeight="1" x14ac:dyDescent="0.2">
      <c r="A27" s="496">
        <v>11</v>
      </c>
      <c r="B27" s="1169"/>
      <c r="C27" s="1170"/>
      <c r="D27" s="497"/>
      <c r="E27" s="498" t="s">
        <v>191</v>
      </c>
      <c r="F27" s="499" t="s">
        <v>192</v>
      </c>
      <c r="G27" s="1144"/>
      <c r="H27" s="1145"/>
      <c r="I27" s="1145"/>
      <c r="J27" s="1145"/>
      <c r="K27" s="1146"/>
      <c r="L27" s="1144"/>
      <c r="M27" s="1146"/>
      <c r="N27" s="500"/>
    </row>
    <row r="28" spans="1:14" s="462" customFormat="1" ht="23.15" customHeight="1" x14ac:dyDescent="0.2">
      <c r="A28" s="496">
        <v>12</v>
      </c>
      <c r="B28" s="1171"/>
      <c r="C28" s="1171"/>
      <c r="D28" s="497"/>
      <c r="E28" s="498" t="s">
        <v>191</v>
      </c>
      <c r="F28" s="499" t="s">
        <v>192</v>
      </c>
      <c r="G28" s="1144"/>
      <c r="H28" s="1145"/>
      <c r="I28" s="1145"/>
      <c r="J28" s="1145"/>
      <c r="K28" s="1146"/>
      <c r="L28" s="1144"/>
      <c r="M28" s="1146"/>
      <c r="N28" s="500"/>
    </row>
    <row r="29" spans="1:14" s="462" customFormat="1" ht="23.15" customHeight="1" x14ac:dyDescent="0.2">
      <c r="A29" s="496">
        <v>13</v>
      </c>
      <c r="B29" s="1171"/>
      <c r="C29" s="1171"/>
      <c r="D29" s="497"/>
      <c r="E29" s="498" t="s">
        <v>191</v>
      </c>
      <c r="F29" s="499" t="s">
        <v>192</v>
      </c>
      <c r="G29" s="1144"/>
      <c r="H29" s="1145"/>
      <c r="I29" s="1145"/>
      <c r="J29" s="1145"/>
      <c r="K29" s="1146"/>
      <c r="L29" s="1144"/>
      <c r="M29" s="1146"/>
      <c r="N29" s="500"/>
    </row>
    <row r="30" spans="1:14" s="462" customFormat="1" ht="23.15" customHeight="1" x14ac:dyDescent="0.2">
      <c r="A30" s="496">
        <v>14</v>
      </c>
      <c r="B30" s="1171"/>
      <c r="C30" s="1171"/>
      <c r="D30" s="497"/>
      <c r="E30" s="498" t="s">
        <v>191</v>
      </c>
      <c r="F30" s="499" t="s">
        <v>192</v>
      </c>
      <c r="G30" s="1144"/>
      <c r="H30" s="1145"/>
      <c r="I30" s="1145"/>
      <c r="J30" s="1145"/>
      <c r="K30" s="1146"/>
      <c r="L30" s="1144"/>
      <c r="M30" s="1146"/>
      <c r="N30" s="500"/>
    </row>
    <row r="31" spans="1:14" s="462" customFormat="1" ht="23.15" customHeight="1" x14ac:dyDescent="0.2">
      <c r="A31" s="496">
        <v>15</v>
      </c>
      <c r="B31" s="1171"/>
      <c r="C31" s="1171"/>
      <c r="D31" s="497"/>
      <c r="E31" s="498" t="s">
        <v>191</v>
      </c>
      <c r="F31" s="499" t="s">
        <v>192</v>
      </c>
      <c r="G31" s="1144"/>
      <c r="H31" s="1145"/>
      <c r="I31" s="1145"/>
      <c r="J31" s="1145"/>
      <c r="K31" s="1146"/>
      <c r="L31" s="1144"/>
      <c r="M31" s="1146"/>
      <c r="N31" s="500"/>
    </row>
    <row r="32" spans="1:14" s="462" customFormat="1" ht="23.15" customHeight="1" x14ac:dyDescent="0.2">
      <c r="A32" s="496">
        <v>16</v>
      </c>
      <c r="B32" s="1171"/>
      <c r="C32" s="1171"/>
      <c r="D32" s="497"/>
      <c r="E32" s="498" t="s">
        <v>191</v>
      </c>
      <c r="F32" s="499" t="s">
        <v>192</v>
      </c>
      <c r="G32" s="1144"/>
      <c r="H32" s="1145"/>
      <c r="I32" s="1145"/>
      <c r="J32" s="1145"/>
      <c r="K32" s="1146"/>
      <c r="L32" s="1144"/>
      <c r="M32" s="1146"/>
      <c r="N32" s="500"/>
    </row>
    <row r="33" spans="1:22" s="462" customFormat="1" ht="23.15" customHeight="1" x14ac:dyDescent="0.2">
      <c r="A33" s="496">
        <v>17</v>
      </c>
      <c r="B33" s="1171"/>
      <c r="C33" s="1171"/>
      <c r="D33" s="497"/>
      <c r="E33" s="498" t="s">
        <v>191</v>
      </c>
      <c r="F33" s="499" t="s">
        <v>192</v>
      </c>
      <c r="G33" s="1144"/>
      <c r="H33" s="1145"/>
      <c r="I33" s="1145"/>
      <c r="J33" s="1145"/>
      <c r="K33" s="1146"/>
      <c r="L33" s="1144"/>
      <c r="M33" s="1146"/>
      <c r="N33" s="500"/>
    </row>
    <row r="34" spans="1:22" s="462" customFormat="1" ht="23.15" customHeight="1" x14ac:dyDescent="0.2">
      <c r="A34" s="496">
        <v>18</v>
      </c>
      <c r="B34" s="1171"/>
      <c r="C34" s="1171"/>
      <c r="D34" s="497"/>
      <c r="E34" s="498" t="s">
        <v>191</v>
      </c>
      <c r="F34" s="499" t="s">
        <v>192</v>
      </c>
      <c r="G34" s="1144"/>
      <c r="H34" s="1145"/>
      <c r="I34" s="1145"/>
      <c r="J34" s="1145"/>
      <c r="K34" s="1146"/>
      <c r="L34" s="1144"/>
      <c r="M34" s="1146"/>
      <c r="N34" s="500"/>
    </row>
    <row r="35" spans="1:22" s="462" customFormat="1" ht="23.15" customHeight="1" x14ac:dyDescent="0.2">
      <c r="A35" s="496">
        <v>19</v>
      </c>
      <c r="B35" s="1171"/>
      <c r="C35" s="1171"/>
      <c r="D35" s="497"/>
      <c r="E35" s="498" t="s">
        <v>191</v>
      </c>
      <c r="F35" s="499" t="s">
        <v>192</v>
      </c>
      <c r="G35" s="1144"/>
      <c r="H35" s="1145"/>
      <c r="I35" s="1145"/>
      <c r="J35" s="1145"/>
      <c r="K35" s="1146"/>
      <c r="L35" s="1144"/>
      <c r="M35" s="1146"/>
      <c r="N35" s="500"/>
    </row>
    <row r="36" spans="1:22" s="462" customFormat="1" ht="23.15" customHeight="1" thickBot="1" x14ac:dyDescent="0.25">
      <c r="A36" s="501">
        <v>20</v>
      </c>
      <c r="B36" s="1172"/>
      <c r="C36" s="1173"/>
      <c r="D36" s="502"/>
      <c r="E36" s="503" t="s">
        <v>191</v>
      </c>
      <c r="F36" s="504" t="s">
        <v>192</v>
      </c>
      <c r="G36" s="1174"/>
      <c r="H36" s="1175"/>
      <c r="I36" s="1175"/>
      <c r="J36" s="1175"/>
      <c r="K36" s="1176"/>
      <c r="L36" s="1174"/>
      <c r="M36" s="1176"/>
      <c r="N36" s="505"/>
    </row>
    <row r="37" spans="1:22" s="462" customFormat="1" ht="10" customHeight="1" x14ac:dyDescent="0.2"/>
    <row r="38" spans="1:22" s="462" customFormat="1" ht="16" customHeight="1" x14ac:dyDescent="0.2">
      <c r="B38" s="462" t="s">
        <v>381</v>
      </c>
      <c r="G38" s="462" t="s">
        <v>382</v>
      </c>
      <c r="H38" s="506"/>
      <c r="I38" s="506"/>
      <c r="J38" s="506"/>
      <c r="K38" s="1177" t="s">
        <v>704</v>
      </c>
      <c r="L38" s="1178"/>
      <c r="M38" s="1178"/>
      <c r="N38" s="1178"/>
      <c r="O38" s="506" t="s">
        <v>13</v>
      </c>
    </row>
    <row r="39" spans="1:22" s="462" customFormat="1" ht="16" customHeight="1" x14ac:dyDescent="0.2">
      <c r="B39" s="507"/>
      <c r="C39" s="508" t="s">
        <v>69</v>
      </c>
      <c r="D39" s="508" t="s">
        <v>70</v>
      </c>
      <c r="F39" s="506"/>
      <c r="G39" s="507"/>
      <c r="H39" s="508" t="s">
        <v>69</v>
      </c>
      <c r="I39" s="1179" t="s">
        <v>70</v>
      </c>
      <c r="J39" s="1179"/>
      <c r="K39" s="1178"/>
      <c r="L39" s="1178"/>
      <c r="M39" s="1178"/>
      <c r="N39" s="1178"/>
      <c r="O39" s="506"/>
      <c r="P39" s="506" t="s">
        <v>10</v>
      </c>
    </row>
    <row r="40" spans="1:22" s="462" customFormat="1" ht="16" customHeight="1" x14ac:dyDescent="0.2">
      <c r="B40" s="507" t="s">
        <v>71</v>
      </c>
      <c r="C40" s="509"/>
      <c r="D40" s="509"/>
      <c r="F40" s="506"/>
      <c r="G40" s="507" t="s">
        <v>71</v>
      </c>
      <c r="H40" s="509"/>
      <c r="I40" s="1180"/>
      <c r="J40" s="1180"/>
      <c r="K40" s="1178"/>
      <c r="L40" s="1178"/>
      <c r="M40" s="1178"/>
      <c r="N40" s="1178"/>
      <c r="O40" s="506"/>
    </row>
    <row r="41" spans="1:22" s="462" customFormat="1" ht="16" customHeight="1" x14ac:dyDescent="0.2">
      <c r="B41" s="507" t="s">
        <v>72</v>
      </c>
      <c r="C41" s="509"/>
      <c r="D41" s="509"/>
      <c r="F41" s="506"/>
      <c r="G41" s="507" t="s">
        <v>72</v>
      </c>
      <c r="H41" s="509"/>
      <c r="I41" s="1180"/>
      <c r="J41" s="1180"/>
      <c r="K41" s="1178"/>
      <c r="L41" s="1178"/>
      <c r="M41" s="1178"/>
      <c r="N41" s="1178"/>
    </row>
    <row r="42" spans="1:22" s="462" customFormat="1" ht="16" customHeight="1" x14ac:dyDescent="0.2">
      <c r="B42" s="507" t="s">
        <v>73</v>
      </c>
      <c r="C42" s="509"/>
      <c r="D42" s="509"/>
      <c r="F42" s="506"/>
      <c r="G42" s="507" t="s">
        <v>73</v>
      </c>
      <c r="H42" s="509"/>
      <c r="I42" s="1180"/>
      <c r="J42" s="1180"/>
      <c r="K42" s="1178"/>
      <c r="L42" s="1178"/>
      <c r="M42" s="1178"/>
      <c r="N42" s="1178"/>
    </row>
    <row r="43" spans="1:22" s="462" customFormat="1" ht="16" customHeight="1" x14ac:dyDescent="0.2">
      <c r="B43" s="507" t="s">
        <v>74</v>
      </c>
      <c r="C43" s="509"/>
      <c r="D43" s="509"/>
      <c r="F43" s="506"/>
      <c r="G43" s="507" t="s">
        <v>74</v>
      </c>
      <c r="H43" s="509"/>
      <c r="I43" s="1180"/>
      <c r="J43" s="1180"/>
      <c r="K43" s="1178"/>
      <c r="L43" s="1178"/>
      <c r="M43" s="1178"/>
      <c r="N43" s="1178"/>
      <c r="O43" s="506"/>
    </row>
    <row r="44" spans="1:22" s="462" customFormat="1" ht="16" customHeight="1" x14ac:dyDescent="0.2">
      <c r="B44" s="507" t="s">
        <v>75</v>
      </c>
      <c r="C44" s="509"/>
      <c r="D44" s="509"/>
      <c r="F44" s="506"/>
      <c r="G44" s="507" t="s">
        <v>75</v>
      </c>
      <c r="H44" s="509"/>
      <c r="I44" s="1180"/>
      <c r="J44" s="1180"/>
      <c r="K44" s="1178"/>
      <c r="L44" s="1178"/>
      <c r="M44" s="1178"/>
      <c r="N44" s="1178"/>
      <c r="O44" s="506" t="s">
        <v>10</v>
      </c>
    </row>
    <row r="45" spans="1:22" s="462" customFormat="1" ht="16" customHeight="1" x14ac:dyDescent="0.2">
      <c r="B45" s="507" t="s">
        <v>76</v>
      </c>
      <c r="C45" s="509"/>
      <c r="D45" s="509"/>
      <c r="F45" s="506"/>
      <c r="G45" s="507" t="s">
        <v>76</v>
      </c>
      <c r="H45" s="509"/>
      <c r="I45" s="1180"/>
      <c r="J45" s="1180"/>
      <c r="K45" s="1178"/>
      <c r="L45" s="1178"/>
      <c r="M45" s="1178"/>
      <c r="N45" s="1178"/>
      <c r="O45" s="506" t="s">
        <v>383</v>
      </c>
    </row>
    <row r="46" spans="1:22" s="462" customFormat="1" ht="16" customHeight="1" x14ac:dyDescent="0.2">
      <c r="B46" s="507" t="s">
        <v>77</v>
      </c>
      <c r="C46" s="509"/>
      <c r="D46" s="509"/>
      <c r="F46" s="510"/>
      <c r="G46" s="507" t="s">
        <v>77</v>
      </c>
      <c r="H46" s="509"/>
      <c r="I46" s="1180"/>
      <c r="J46" s="1180"/>
      <c r="K46" s="1178"/>
      <c r="L46" s="1178"/>
      <c r="M46" s="1178"/>
      <c r="N46" s="1178"/>
      <c r="P46" s="511"/>
      <c r="R46" s="506"/>
      <c r="S46" s="506"/>
      <c r="T46" s="506"/>
      <c r="U46" s="506"/>
      <c r="V46" s="506"/>
    </row>
    <row r="47" spans="1:22" s="462" customFormat="1" ht="16" customHeight="1" thickBot="1" x14ac:dyDescent="0.25">
      <c r="C47" s="465"/>
      <c r="D47" s="465"/>
      <c r="F47" s="510"/>
      <c r="H47" s="465"/>
      <c r="I47" s="512"/>
      <c r="J47" s="512"/>
      <c r="K47" s="1178"/>
      <c r="L47" s="1178"/>
      <c r="M47" s="1178"/>
      <c r="N47" s="1178"/>
      <c r="P47" s="511"/>
      <c r="Q47" s="513"/>
      <c r="R47" s="506"/>
      <c r="S47" s="506"/>
      <c r="T47" s="506"/>
      <c r="U47" s="506"/>
      <c r="V47" s="506"/>
    </row>
    <row r="48" spans="1:22" s="462" customFormat="1" ht="20.5" customHeight="1" x14ac:dyDescent="0.2">
      <c r="B48" s="514" t="s">
        <v>706</v>
      </c>
      <c r="C48" s="515"/>
      <c r="D48" s="467"/>
      <c r="E48" s="1185" t="s">
        <v>707</v>
      </c>
      <c r="F48" s="1185"/>
      <c r="G48" s="1185"/>
      <c r="H48" s="1185"/>
      <c r="I48" s="1185"/>
      <c r="J48" s="516"/>
      <c r="K48" s="1178"/>
      <c r="L48" s="1178"/>
      <c r="M48" s="1178"/>
      <c r="N48" s="1178"/>
      <c r="P48" s="511"/>
      <c r="Q48" s="513"/>
      <c r="R48" s="506"/>
      <c r="S48" s="506"/>
      <c r="T48" s="506"/>
      <c r="U48" s="506"/>
      <c r="V48" s="506"/>
    </row>
    <row r="49" spans="2:22" s="462" customFormat="1" ht="16" customHeight="1" x14ac:dyDescent="0.2">
      <c r="B49" s="1181" t="s">
        <v>709</v>
      </c>
      <c r="C49" s="1182"/>
      <c r="D49" s="1182"/>
      <c r="E49" s="1182"/>
      <c r="F49" s="1182"/>
      <c r="G49" s="1183" t="s">
        <v>705</v>
      </c>
      <c r="H49" s="1184"/>
      <c r="I49" s="1184"/>
      <c r="J49" s="517"/>
      <c r="K49" s="1178"/>
      <c r="L49" s="1178"/>
      <c r="M49" s="1178"/>
      <c r="N49" s="1178"/>
      <c r="P49" s="511"/>
      <c r="Q49" s="513"/>
      <c r="R49" s="506"/>
      <c r="S49" s="506"/>
      <c r="T49" s="506"/>
      <c r="U49" s="506"/>
      <c r="V49" s="506"/>
    </row>
    <row r="50" spans="2:22" s="462" customFormat="1" x14ac:dyDescent="0.2">
      <c r="B50" s="1181"/>
      <c r="C50" s="1182"/>
      <c r="D50" s="1182"/>
      <c r="E50" s="1182"/>
      <c r="F50" s="1182"/>
      <c r="G50" s="1184"/>
      <c r="H50" s="1184"/>
      <c r="I50" s="1184"/>
      <c r="J50" s="518"/>
      <c r="K50" s="1178"/>
      <c r="L50" s="1178"/>
      <c r="M50" s="1178"/>
      <c r="N50" s="1178"/>
    </row>
    <row r="51" spans="2:22" s="462" customFormat="1" ht="2.5" customHeight="1" thickBot="1" x14ac:dyDescent="0.25">
      <c r="B51" s="519"/>
      <c r="C51" s="520"/>
      <c r="D51" s="520"/>
      <c r="E51" s="520"/>
      <c r="F51" s="520"/>
      <c r="G51" s="520"/>
      <c r="H51" s="520"/>
      <c r="I51" s="520"/>
      <c r="J51" s="521"/>
    </row>
  </sheetData>
  <sheetProtection algorithmName="SHA-512" hashValue="HWIgB04j2vXJj6leDjV0dFDbDhQ+LWUnURqVLHWPNHUbdSb7OEVqRazs0/teCpeRESPZmFD+7F62O8bc1eyrBg==" saltValue="9jpWvtW96v//4FU/ucSNSg==" spinCount="100000" sheet="1" objects="1" scenarios="1"/>
  <mergeCells count="87">
    <mergeCell ref="B49:F50"/>
    <mergeCell ref="G49:I50"/>
    <mergeCell ref="E48:I48"/>
    <mergeCell ref="I45:J45"/>
    <mergeCell ref="I46:J46"/>
    <mergeCell ref="K38:N50"/>
    <mergeCell ref="I39:J39"/>
    <mergeCell ref="I40:J40"/>
    <mergeCell ref="I41:J41"/>
    <mergeCell ref="I42:J42"/>
    <mergeCell ref="I43:J43"/>
    <mergeCell ref="I44:J44"/>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G34:K34"/>
    <mergeCell ref="G27:K27"/>
    <mergeCell ref="L30:M30"/>
    <mergeCell ref="L33:M33"/>
    <mergeCell ref="L34:M34"/>
    <mergeCell ref="G29:K29"/>
    <mergeCell ref="L28:M28"/>
    <mergeCell ref="G30:K30"/>
    <mergeCell ref="L31:M31"/>
    <mergeCell ref="L32:M32"/>
    <mergeCell ref="L27:M27"/>
    <mergeCell ref="B36:C36"/>
    <mergeCell ref="B33:C33"/>
    <mergeCell ref="B34:C34"/>
    <mergeCell ref="B35:C35"/>
    <mergeCell ref="B29:C29"/>
    <mergeCell ref="B30:C30"/>
    <mergeCell ref="B32:C32"/>
    <mergeCell ref="B18:C18"/>
    <mergeCell ref="B17:C17"/>
    <mergeCell ref="B27:C27"/>
    <mergeCell ref="B31:C31"/>
    <mergeCell ref="B28:C28"/>
    <mergeCell ref="B19:C19"/>
    <mergeCell ref="B20:C20"/>
    <mergeCell ref="B21:C21"/>
    <mergeCell ref="B22:C22"/>
    <mergeCell ref="B23:C23"/>
    <mergeCell ref="B24:C24"/>
    <mergeCell ref="B25:C25"/>
    <mergeCell ref="B26:C26"/>
    <mergeCell ref="B16:C16"/>
    <mergeCell ref="G16:K16"/>
    <mergeCell ref="E16:F16"/>
    <mergeCell ref="I6:K6"/>
    <mergeCell ref="A15:B15"/>
    <mergeCell ref="M1:N1"/>
    <mergeCell ref="C6:G6"/>
    <mergeCell ref="L8:N8"/>
    <mergeCell ref="A3:C3"/>
    <mergeCell ref="G8:H8"/>
    <mergeCell ref="L3:N3"/>
    <mergeCell ref="L6:N6"/>
    <mergeCell ref="I8:K8"/>
    <mergeCell ref="D8:E8"/>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107950</xdr:colOff>
                    <xdr:row>46</xdr:row>
                    <xdr:rowOff>107950</xdr:rowOff>
                  </from>
                  <to>
                    <xdr:col>10</xdr:col>
                    <xdr:colOff>355600</xdr:colOff>
                    <xdr:row>47</xdr:row>
                    <xdr:rowOff>127000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A9" sqref="A9"/>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144" t="s">
        <v>7</v>
      </c>
      <c r="S1" s="18" t="s">
        <v>701</v>
      </c>
      <c r="T1" s="1213">
        <f ca="1">TODAY()</f>
        <v>45022</v>
      </c>
      <c r="U1" s="1213"/>
    </row>
    <row r="2" spans="1:28" ht="18" customHeight="1" x14ac:dyDescent="0.2">
      <c r="A2" s="63" t="s">
        <v>0</v>
      </c>
      <c r="T2" s="570" t="s">
        <v>47</v>
      </c>
      <c r="U2" s="570"/>
    </row>
    <row r="3" spans="1:28" ht="24" customHeight="1" x14ac:dyDescent="0.3">
      <c r="D3" s="1230" t="s">
        <v>65</v>
      </c>
      <c r="E3" s="1230"/>
      <c r="F3" s="1230"/>
      <c r="G3" s="1230"/>
      <c r="H3" s="1230"/>
      <c r="I3" s="1230"/>
      <c r="J3" s="1230"/>
      <c r="K3" s="1230"/>
      <c r="L3" s="1230"/>
      <c r="M3" s="1215" t="s">
        <v>8</v>
      </c>
      <c r="N3" s="1215"/>
      <c r="O3" s="1215"/>
      <c r="P3" s="1215"/>
      <c r="Q3" s="1215"/>
      <c r="R3" s="1215"/>
      <c r="T3" s="1214" t="s">
        <v>64</v>
      </c>
      <c r="U3" s="1214"/>
    </row>
    <row r="4" spans="1:28" ht="12" customHeight="1" x14ac:dyDescent="0.2"/>
    <row r="5" spans="1:28" ht="20.149999999999999" customHeight="1" x14ac:dyDescent="0.2">
      <c r="A5" s="9"/>
      <c r="B5" s="61" t="s">
        <v>46</v>
      </c>
      <c r="C5" s="1155">
        <f>申請書!E11</f>
        <v>0</v>
      </c>
      <c r="D5" s="1155"/>
      <c r="E5" s="1155"/>
      <c r="F5" s="1155"/>
      <c r="G5" s="1155"/>
      <c r="H5" s="1155"/>
      <c r="I5" s="1155"/>
      <c r="J5" s="64"/>
      <c r="L5" s="1188" t="s">
        <v>66</v>
      </c>
      <c r="M5" s="1188"/>
      <c r="N5" s="1189">
        <f>申請書!E26</f>
        <v>0</v>
      </c>
      <c r="O5" s="1189"/>
      <c r="P5" s="1189"/>
      <c r="Q5" s="1189"/>
    </row>
    <row r="6" spans="1:28" ht="9" customHeight="1" x14ac:dyDescent="0.2"/>
    <row r="7" spans="1:28" ht="20.149999999999999" customHeight="1" x14ac:dyDescent="0.2">
      <c r="B7" s="65" t="s">
        <v>88</v>
      </c>
      <c r="C7" s="335" t="str">
        <f>申請書!D22</f>
        <v>年</v>
      </c>
      <c r="D7" s="1158">
        <f>申請書!F22</f>
        <v>0</v>
      </c>
      <c r="E7" s="1158"/>
      <c r="F7" s="1158"/>
      <c r="G7" s="73" t="s">
        <v>177</v>
      </c>
      <c r="H7" s="1158">
        <f>申請書!F23</f>
        <v>0</v>
      </c>
      <c r="I7" s="1158"/>
      <c r="J7" s="1158"/>
      <c r="L7" s="1188" t="s">
        <v>1</v>
      </c>
      <c r="M7" s="1188"/>
      <c r="N7" s="1190">
        <f>申請書!I25</f>
        <v>0</v>
      </c>
      <c r="O7" s="1190"/>
      <c r="P7" s="1190"/>
      <c r="Q7" s="1190"/>
      <c r="T7" s="21"/>
      <c r="U7" s="21"/>
    </row>
    <row r="8" spans="1:28" ht="19.5" customHeight="1" x14ac:dyDescent="0.2">
      <c r="K8" s="62" t="s">
        <v>193</v>
      </c>
    </row>
    <row r="9" spans="1:28" ht="15" customHeight="1" x14ac:dyDescent="0.2">
      <c r="B9" s="297" t="s">
        <v>688</v>
      </c>
      <c r="Q9" s="68"/>
      <c r="R9" s="92" t="s">
        <v>203</v>
      </c>
      <c r="S9" s="92"/>
      <c r="T9" s="92"/>
      <c r="U9" s="92"/>
    </row>
    <row r="10" spans="1:28" ht="14.5" customHeight="1" x14ac:dyDescent="0.2">
      <c r="B10" s="297" t="s">
        <v>695</v>
      </c>
      <c r="Q10" s="68" t="s">
        <v>204</v>
      </c>
      <c r="R10" s="1187" t="s">
        <v>384</v>
      </c>
      <c r="S10" s="1187"/>
      <c r="T10" s="1187"/>
      <c r="U10" s="1187"/>
    </row>
    <row r="11" spans="1:28" ht="14.25" customHeight="1" thickBot="1" x14ac:dyDescent="0.25">
      <c r="B11" s="165" t="s">
        <v>657</v>
      </c>
      <c r="C11" s="165">
        <f>計画書!A4</f>
        <v>0</v>
      </c>
      <c r="D11" s="165">
        <f>計画書!C4</f>
        <v>0</v>
      </c>
      <c r="E11" s="165"/>
      <c r="F11" s="165"/>
      <c r="G11" s="165">
        <f>計画書!E4</f>
        <v>0</v>
      </c>
      <c r="H11" s="165"/>
      <c r="I11" s="165"/>
      <c r="J11" s="165"/>
      <c r="K11" s="165"/>
      <c r="R11" s="1187"/>
      <c r="S11" s="1187"/>
      <c r="T11" s="1187"/>
      <c r="U11" s="1187"/>
    </row>
    <row r="12" spans="1:28" ht="32.25" customHeight="1" x14ac:dyDescent="0.2">
      <c r="A12" s="1216" t="s">
        <v>2</v>
      </c>
      <c r="B12" s="1218" t="s">
        <v>67</v>
      </c>
      <c r="C12" s="1219"/>
      <c r="D12" s="1222" t="s">
        <v>3</v>
      </c>
      <c r="E12" s="1191" t="s">
        <v>4</v>
      </c>
      <c r="F12" s="1192"/>
      <c r="G12" s="1191" t="s">
        <v>5</v>
      </c>
      <c r="H12" s="1224"/>
      <c r="I12" s="1224"/>
      <c r="J12" s="1224"/>
      <c r="K12" s="1224"/>
      <c r="L12" s="1192"/>
      <c r="M12" s="1226" t="s">
        <v>9</v>
      </c>
      <c r="N12" s="1227"/>
      <c r="O12" s="1191" t="s">
        <v>6</v>
      </c>
      <c r="P12" s="1192"/>
      <c r="Q12" s="1228" t="s">
        <v>68</v>
      </c>
      <c r="R12" s="1187"/>
      <c r="S12" s="1187"/>
      <c r="T12" s="1187"/>
      <c r="U12" s="1187"/>
      <c r="V12" s="7" t="s">
        <v>10</v>
      </c>
    </row>
    <row r="13" spans="1:28" ht="26.25" customHeight="1" thickBot="1" x14ac:dyDescent="0.25">
      <c r="A13" s="1217"/>
      <c r="B13" s="1220"/>
      <c r="C13" s="1221"/>
      <c r="D13" s="1223"/>
      <c r="E13" s="1193"/>
      <c r="F13" s="1194"/>
      <c r="G13" s="1193"/>
      <c r="H13" s="1225"/>
      <c r="I13" s="1225"/>
      <c r="J13" s="1225"/>
      <c r="K13" s="1225"/>
      <c r="L13" s="1194"/>
      <c r="M13" s="57" t="s">
        <v>11</v>
      </c>
      <c r="N13" s="66" t="s">
        <v>12</v>
      </c>
      <c r="O13" s="1193"/>
      <c r="P13" s="1194"/>
      <c r="Q13" s="1229"/>
      <c r="R13" s="1187"/>
      <c r="S13" s="1187"/>
      <c r="T13" s="1187"/>
      <c r="U13" s="1187"/>
      <c r="V13" s="48" t="s">
        <v>13</v>
      </c>
      <c r="W13" s="48"/>
      <c r="X13" s="48"/>
      <c r="Y13" s="48"/>
      <c r="Z13" s="48"/>
      <c r="AA13" s="48"/>
      <c r="AB13" s="48"/>
    </row>
    <row r="14" spans="1:28" s="68" customFormat="1" ht="35.15" customHeight="1" x14ac:dyDescent="0.2">
      <c r="A14" s="67">
        <v>1</v>
      </c>
      <c r="B14" s="1195"/>
      <c r="C14" s="1196"/>
      <c r="D14" s="522"/>
      <c r="E14" s="523" t="s">
        <v>191</v>
      </c>
      <c r="F14" s="524" t="s">
        <v>192</v>
      </c>
      <c r="G14" s="1208"/>
      <c r="H14" s="1209"/>
      <c r="I14" s="1209"/>
      <c r="J14" s="1209"/>
      <c r="K14" s="1209"/>
      <c r="L14" s="1210"/>
      <c r="M14" s="522"/>
      <c r="N14" s="525"/>
      <c r="O14" s="1211"/>
      <c r="P14" s="1212"/>
      <c r="Q14" s="495"/>
      <c r="R14" s="1187"/>
      <c r="S14" s="1187"/>
      <c r="T14" s="1187"/>
      <c r="U14" s="1187"/>
      <c r="V14" s="48" t="s">
        <v>14</v>
      </c>
      <c r="W14" s="48"/>
      <c r="X14" s="48"/>
      <c r="Y14" s="48"/>
      <c r="Z14" s="48"/>
      <c r="AA14" s="48"/>
      <c r="AB14" s="48"/>
    </row>
    <row r="15" spans="1:28" s="68" customFormat="1" ht="35.15" customHeight="1" x14ac:dyDescent="0.2">
      <c r="A15" s="69">
        <v>2</v>
      </c>
      <c r="B15" s="1197"/>
      <c r="C15" s="1198"/>
      <c r="D15" s="526"/>
      <c r="E15" s="527" t="s">
        <v>191</v>
      </c>
      <c r="F15" s="528" t="s">
        <v>192</v>
      </c>
      <c r="G15" s="1203"/>
      <c r="H15" s="1204"/>
      <c r="I15" s="1204"/>
      <c r="J15" s="1204"/>
      <c r="K15" s="1204"/>
      <c r="L15" s="1205"/>
      <c r="M15" s="526"/>
      <c r="N15" s="529"/>
      <c r="O15" s="1144"/>
      <c r="P15" s="1146"/>
      <c r="Q15" s="500"/>
      <c r="R15" s="1187"/>
      <c r="S15" s="1187"/>
      <c r="T15" s="1187"/>
      <c r="U15" s="1187"/>
      <c r="V15" s="48" t="s">
        <v>15</v>
      </c>
      <c r="W15" s="48"/>
      <c r="X15" s="48"/>
      <c r="Y15" s="48"/>
      <c r="Z15" s="48"/>
      <c r="AA15" s="48"/>
      <c r="AB15" s="48"/>
    </row>
    <row r="16" spans="1:28" s="68" customFormat="1" ht="35.15" customHeight="1" x14ac:dyDescent="0.2">
      <c r="A16" s="69">
        <v>3</v>
      </c>
      <c r="B16" s="1195"/>
      <c r="C16" s="1196"/>
      <c r="D16" s="526"/>
      <c r="E16" s="527" t="s">
        <v>191</v>
      </c>
      <c r="F16" s="528" t="s">
        <v>192</v>
      </c>
      <c r="G16" s="1203"/>
      <c r="H16" s="1204"/>
      <c r="I16" s="1204"/>
      <c r="J16" s="1204"/>
      <c r="K16" s="1204"/>
      <c r="L16" s="1205"/>
      <c r="M16" s="526"/>
      <c r="N16" s="529"/>
      <c r="O16" s="1144"/>
      <c r="P16" s="1146"/>
      <c r="Q16" s="500"/>
      <c r="R16" s="1187"/>
      <c r="S16" s="1187"/>
      <c r="T16" s="1187"/>
      <c r="U16" s="1187"/>
      <c r="V16" s="48" t="s">
        <v>15</v>
      </c>
      <c r="W16" s="48"/>
      <c r="X16" s="48"/>
      <c r="Y16" s="48"/>
      <c r="Z16" s="48"/>
      <c r="AA16" s="48"/>
      <c r="AB16" s="48"/>
    </row>
    <row r="17" spans="1:28" s="68" customFormat="1" ht="35.15" customHeight="1" x14ac:dyDescent="0.2">
      <c r="A17" s="69">
        <v>4</v>
      </c>
      <c r="B17" s="1199"/>
      <c r="C17" s="1199"/>
      <c r="D17" s="526"/>
      <c r="E17" s="527" t="s">
        <v>191</v>
      </c>
      <c r="F17" s="528" t="s">
        <v>192</v>
      </c>
      <c r="G17" s="1203"/>
      <c r="H17" s="1204"/>
      <c r="I17" s="1204"/>
      <c r="J17" s="1204"/>
      <c r="K17" s="1204"/>
      <c r="L17" s="1205"/>
      <c r="M17" s="526"/>
      <c r="N17" s="529"/>
      <c r="O17" s="1144"/>
      <c r="P17" s="1146"/>
      <c r="Q17" s="500"/>
      <c r="R17" s="1187"/>
      <c r="S17" s="1187"/>
      <c r="T17" s="1187"/>
      <c r="U17" s="1187"/>
      <c r="V17" s="48" t="s">
        <v>15</v>
      </c>
      <c r="W17" s="48"/>
      <c r="X17" s="48"/>
      <c r="Y17" s="48"/>
      <c r="Z17" s="48"/>
      <c r="AA17" s="48"/>
      <c r="AB17" s="48"/>
    </row>
    <row r="18" spans="1:28" s="68" customFormat="1" ht="35.15" customHeight="1" x14ac:dyDescent="0.2">
      <c r="A18" s="69">
        <v>5</v>
      </c>
      <c r="B18" s="1199"/>
      <c r="C18" s="1199"/>
      <c r="D18" s="526"/>
      <c r="E18" s="527" t="s">
        <v>191</v>
      </c>
      <c r="F18" s="528" t="s">
        <v>192</v>
      </c>
      <c r="G18" s="1203"/>
      <c r="H18" s="1204"/>
      <c r="I18" s="1204"/>
      <c r="J18" s="1204"/>
      <c r="K18" s="1204"/>
      <c r="L18" s="1205"/>
      <c r="M18" s="526"/>
      <c r="N18" s="529"/>
      <c r="O18" s="1144"/>
      <c r="P18" s="1146"/>
      <c r="Q18" s="500"/>
      <c r="R18" s="1186" t="s">
        <v>205</v>
      </c>
      <c r="S18" s="1187"/>
      <c r="T18" s="1187"/>
      <c r="U18" s="1187"/>
      <c r="V18" s="48" t="s">
        <v>15</v>
      </c>
      <c r="W18" s="48"/>
      <c r="X18" s="48"/>
      <c r="Y18" s="48"/>
      <c r="Z18" s="48"/>
      <c r="AA18" s="48"/>
      <c r="AB18" s="48"/>
    </row>
    <row r="19" spans="1:28" s="68" customFormat="1" ht="35.15" customHeight="1" x14ac:dyDescent="0.2">
      <c r="A19" s="69">
        <v>6</v>
      </c>
      <c r="B19" s="1199"/>
      <c r="C19" s="1199"/>
      <c r="D19" s="526"/>
      <c r="E19" s="527" t="s">
        <v>191</v>
      </c>
      <c r="F19" s="528" t="s">
        <v>192</v>
      </c>
      <c r="G19" s="1203"/>
      <c r="H19" s="1204"/>
      <c r="I19" s="1204"/>
      <c r="J19" s="1204"/>
      <c r="K19" s="1204"/>
      <c r="L19" s="1205"/>
      <c r="M19" s="526"/>
      <c r="N19" s="529"/>
      <c r="O19" s="1144"/>
      <c r="P19" s="1146"/>
      <c r="Q19" s="500"/>
      <c r="R19" s="1186"/>
      <c r="S19" s="1187"/>
      <c r="T19" s="1187"/>
      <c r="U19" s="1187"/>
      <c r="V19" s="70" t="s">
        <v>186</v>
      </c>
      <c r="W19" s="70"/>
      <c r="X19" s="70"/>
      <c r="Y19" s="70"/>
      <c r="Z19" s="70"/>
      <c r="AA19" s="70"/>
      <c r="AB19" s="70"/>
    </row>
    <row r="20" spans="1:28" s="68" customFormat="1" ht="35.15" customHeight="1" x14ac:dyDescent="0.2">
      <c r="A20" s="69">
        <v>7</v>
      </c>
      <c r="B20" s="1199"/>
      <c r="C20" s="1199"/>
      <c r="D20" s="526"/>
      <c r="E20" s="527" t="s">
        <v>191</v>
      </c>
      <c r="F20" s="528" t="s">
        <v>192</v>
      </c>
      <c r="G20" s="1203"/>
      <c r="H20" s="1204"/>
      <c r="I20" s="1204"/>
      <c r="J20" s="1204"/>
      <c r="K20" s="1204"/>
      <c r="L20" s="1205"/>
      <c r="M20" s="526"/>
      <c r="N20" s="529"/>
      <c r="O20" s="1144"/>
      <c r="P20" s="1146"/>
      <c r="Q20" s="500"/>
      <c r="S20" s="71" t="s">
        <v>195</v>
      </c>
      <c r="T20"/>
      <c r="U20" s="2"/>
    </row>
    <row r="21" spans="1:28" s="68" customFormat="1" ht="35.15" customHeight="1" x14ac:dyDescent="0.2">
      <c r="A21" s="69">
        <v>8</v>
      </c>
      <c r="B21" s="1199"/>
      <c r="C21" s="1199"/>
      <c r="D21" s="526"/>
      <c r="E21" s="527" t="s">
        <v>191</v>
      </c>
      <c r="F21" s="528" t="s">
        <v>192</v>
      </c>
      <c r="G21" s="1203"/>
      <c r="H21" s="1204"/>
      <c r="I21" s="1204"/>
      <c r="J21" s="1204"/>
      <c r="K21" s="1204"/>
      <c r="L21" s="1205"/>
      <c r="M21" s="526"/>
      <c r="N21" s="529"/>
      <c r="O21" s="1144"/>
      <c r="P21" s="1146"/>
      <c r="Q21" s="500"/>
      <c r="R21"/>
      <c r="S21" s="75"/>
      <c r="T21" s="14" t="s">
        <v>643</v>
      </c>
      <c r="U21" s="14" t="s">
        <v>710</v>
      </c>
    </row>
    <row r="22" spans="1:28" s="68" customFormat="1" ht="35.15" customHeight="1" x14ac:dyDescent="0.2">
      <c r="A22" s="69">
        <v>9</v>
      </c>
      <c r="B22" s="1199"/>
      <c r="C22" s="1199"/>
      <c r="D22" s="526"/>
      <c r="E22" s="527" t="s">
        <v>191</v>
      </c>
      <c r="F22" s="528" t="s">
        <v>192</v>
      </c>
      <c r="G22" s="1203"/>
      <c r="H22" s="1204"/>
      <c r="I22" s="1204"/>
      <c r="J22" s="1204"/>
      <c r="K22" s="1204"/>
      <c r="L22" s="1205"/>
      <c r="M22" s="526"/>
      <c r="N22" s="529"/>
      <c r="O22" s="1144"/>
      <c r="P22" s="1146"/>
      <c r="Q22" s="500"/>
      <c r="R22"/>
      <c r="S22" s="15" t="s">
        <v>16</v>
      </c>
      <c r="T22" s="534"/>
      <c r="U22" s="534"/>
    </row>
    <row r="23" spans="1:28" s="68" customFormat="1" ht="35.15" customHeight="1" x14ac:dyDescent="0.2">
      <c r="A23" s="69">
        <v>10</v>
      </c>
      <c r="B23" s="1199"/>
      <c r="C23" s="1199"/>
      <c r="D23" s="526"/>
      <c r="E23" s="527" t="s">
        <v>191</v>
      </c>
      <c r="F23" s="528" t="s">
        <v>192</v>
      </c>
      <c r="G23" s="1203"/>
      <c r="H23" s="1204"/>
      <c r="I23" s="1204"/>
      <c r="J23" s="1204"/>
      <c r="K23" s="1204"/>
      <c r="L23" s="1205"/>
      <c r="M23" s="526"/>
      <c r="N23" s="529"/>
      <c r="O23" s="1144"/>
      <c r="P23" s="1146"/>
      <c r="Q23" s="500"/>
      <c r="R23"/>
      <c r="S23" s="15" t="s">
        <v>72</v>
      </c>
      <c r="T23" s="534"/>
      <c r="U23" s="534"/>
    </row>
    <row r="24" spans="1:28" s="68" customFormat="1" ht="35.15" customHeight="1" x14ac:dyDescent="0.2">
      <c r="A24" s="69">
        <v>11</v>
      </c>
      <c r="B24" s="1199"/>
      <c r="C24" s="1199"/>
      <c r="D24" s="526"/>
      <c r="E24" s="527" t="s">
        <v>191</v>
      </c>
      <c r="F24" s="528" t="s">
        <v>192</v>
      </c>
      <c r="G24" s="1203"/>
      <c r="H24" s="1204"/>
      <c r="I24" s="1204"/>
      <c r="J24" s="1204"/>
      <c r="K24" s="1204"/>
      <c r="L24" s="1205"/>
      <c r="M24" s="526"/>
      <c r="N24" s="529"/>
      <c r="O24" s="1144"/>
      <c r="P24" s="1146"/>
      <c r="Q24" s="500"/>
      <c r="R24"/>
      <c r="S24" s="15" t="s">
        <v>73</v>
      </c>
      <c r="T24" s="534"/>
      <c r="U24" s="534"/>
    </row>
    <row r="25" spans="1:28" s="68" customFormat="1" ht="35.15" customHeight="1" x14ac:dyDescent="0.2">
      <c r="A25" s="69">
        <v>12</v>
      </c>
      <c r="B25" s="1199"/>
      <c r="C25" s="1199"/>
      <c r="D25" s="526"/>
      <c r="E25" s="527" t="s">
        <v>191</v>
      </c>
      <c r="F25" s="528" t="s">
        <v>192</v>
      </c>
      <c r="G25" s="1203"/>
      <c r="H25" s="1204"/>
      <c r="I25" s="1204"/>
      <c r="J25" s="1204"/>
      <c r="K25" s="1204"/>
      <c r="L25" s="1205"/>
      <c r="M25" s="526"/>
      <c r="N25" s="529"/>
      <c r="O25" s="1144"/>
      <c r="P25" s="1146"/>
      <c r="Q25" s="500"/>
      <c r="R25"/>
      <c r="S25" s="15" t="s">
        <v>74</v>
      </c>
      <c r="T25" s="534"/>
      <c r="U25" s="534"/>
    </row>
    <row r="26" spans="1:28" s="68" customFormat="1" ht="35.15" customHeight="1" x14ac:dyDescent="0.2">
      <c r="A26" s="69">
        <v>13</v>
      </c>
      <c r="B26" s="1199"/>
      <c r="C26" s="1199"/>
      <c r="D26" s="526"/>
      <c r="E26" s="527" t="s">
        <v>191</v>
      </c>
      <c r="F26" s="528" t="s">
        <v>192</v>
      </c>
      <c r="G26" s="1203"/>
      <c r="H26" s="1204"/>
      <c r="I26" s="1204"/>
      <c r="J26" s="1204"/>
      <c r="K26" s="1204"/>
      <c r="L26" s="1205"/>
      <c r="M26" s="526"/>
      <c r="N26" s="529"/>
      <c r="O26" s="1144"/>
      <c r="P26" s="1146"/>
      <c r="Q26" s="500"/>
      <c r="R26"/>
      <c r="S26" s="15" t="s">
        <v>75</v>
      </c>
      <c r="T26" s="534"/>
      <c r="U26" s="534"/>
    </row>
    <row r="27" spans="1:28" s="68" customFormat="1" ht="35.15" customHeight="1" x14ac:dyDescent="0.2">
      <c r="A27" s="69">
        <v>14</v>
      </c>
      <c r="B27" s="1199"/>
      <c r="C27" s="1199"/>
      <c r="D27" s="526"/>
      <c r="E27" s="527" t="s">
        <v>191</v>
      </c>
      <c r="F27" s="528" t="s">
        <v>192</v>
      </c>
      <c r="G27" s="1203"/>
      <c r="H27" s="1204"/>
      <c r="I27" s="1204"/>
      <c r="J27" s="1204"/>
      <c r="K27" s="1204"/>
      <c r="L27" s="1205"/>
      <c r="M27" s="526"/>
      <c r="N27" s="529"/>
      <c r="O27" s="1144"/>
      <c r="P27" s="1146"/>
      <c r="Q27" s="500"/>
      <c r="R27"/>
      <c r="S27" s="15" t="s">
        <v>76</v>
      </c>
      <c r="T27" s="534"/>
      <c r="U27" s="534"/>
    </row>
    <row r="28" spans="1:28" s="68" customFormat="1" ht="35.15" customHeight="1" thickBot="1" x14ac:dyDescent="0.25">
      <c r="A28" s="72">
        <v>15</v>
      </c>
      <c r="B28" s="1206"/>
      <c r="C28" s="1207"/>
      <c r="D28" s="530"/>
      <c r="E28" s="531" t="s">
        <v>191</v>
      </c>
      <c r="F28" s="532" t="s">
        <v>192</v>
      </c>
      <c r="G28" s="1200"/>
      <c r="H28" s="1201"/>
      <c r="I28" s="1201"/>
      <c r="J28" s="1201"/>
      <c r="K28" s="1201"/>
      <c r="L28" s="1202"/>
      <c r="M28" s="530"/>
      <c r="N28" s="533"/>
      <c r="O28" s="1174"/>
      <c r="P28" s="1176"/>
      <c r="Q28" s="505"/>
      <c r="R28"/>
      <c r="S28" s="15" t="s">
        <v>77</v>
      </c>
      <c r="T28" s="534"/>
      <c r="U28" s="534"/>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algorithmName="SHA-512" hashValue="kuzpObRB5CDcvyElptl71YSoZX1AHqhfL2ElqdpjmEQZuTrRwCII2XKO5g8aEUHSzMbt5t+PXR0YuNbD+IJsnw==" saltValue="24/PZhOMeK0Ge1jQATDaOA==" spinCount="100000" sheet="1" objects="1" scenarios="1"/>
  <mergeCells count="67">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O27:P27"/>
    <mergeCell ref="O22:P22"/>
    <mergeCell ref="O23:P23"/>
    <mergeCell ref="O24:P24"/>
    <mergeCell ref="G26:L26"/>
    <mergeCell ref="O25:P25"/>
    <mergeCell ref="G24:L24"/>
    <mergeCell ref="G25:L25"/>
    <mergeCell ref="O20:P20"/>
    <mergeCell ref="O21:P21"/>
    <mergeCell ref="B22:C22"/>
    <mergeCell ref="O26:P26"/>
    <mergeCell ref="B23:C23"/>
    <mergeCell ref="B24:C24"/>
    <mergeCell ref="G28:L28"/>
    <mergeCell ref="B20:C20"/>
    <mergeCell ref="B21:C21"/>
    <mergeCell ref="B18:C18"/>
    <mergeCell ref="B19:C19"/>
    <mergeCell ref="B27:C27"/>
    <mergeCell ref="G27:L27"/>
    <mergeCell ref="B28:C28"/>
    <mergeCell ref="E12:F13"/>
    <mergeCell ref="B14:C14"/>
    <mergeCell ref="B15:C15"/>
    <mergeCell ref="B16:C16"/>
    <mergeCell ref="B26:C26"/>
    <mergeCell ref="R18:U19"/>
    <mergeCell ref="L5:M5"/>
    <mergeCell ref="N5:Q5"/>
    <mergeCell ref="L7:M7"/>
    <mergeCell ref="N7:Q7"/>
    <mergeCell ref="O16:P16"/>
    <mergeCell ref="O17:P17"/>
    <mergeCell ref="O18:P18"/>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election activeCell="A9" sqref="A9"/>
    </sheetView>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6" customWidth="1"/>
    <col min="11" max="11" width="9.6328125" style="16" customWidth="1"/>
    <col min="12" max="12" width="8.6328125" customWidth="1"/>
    <col min="13" max="13" width="8.6328125" style="16" customWidth="1"/>
    <col min="14" max="14" width="8.6328125" customWidth="1"/>
  </cols>
  <sheetData>
    <row r="1" spans="2:14" ht="16.5" customHeight="1" x14ac:dyDescent="0.2">
      <c r="J1" s="381" t="s">
        <v>757</v>
      </c>
      <c r="K1" s="1231" t="s">
        <v>758</v>
      </c>
      <c r="L1" s="1231"/>
      <c r="M1" s="1231"/>
      <c r="N1" s="1231"/>
    </row>
    <row r="2" spans="2:14" s="103" customFormat="1" ht="20.149999999999999" customHeight="1" x14ac:dyDescent="0.2">
      <c r="B2" s="1232" t="s">
        <v>565</v>
      </c>
      <c r="C2" s="1232"/>
      <c r="D2" s="1232"/>
      <c r="E2" s="1232"/>
      <c r="F2" s="1232"/>
      <c r="G2" s="1232"/>
      <c r="H2" s="1232"/>
      <c r="I2" s="141"/>
      <c r="J2" s="1233" t="s">
        <v>217</v>
      </c>
      <c r="K2" s="1233"/>
      <c r="L2" s="1233"/>
      <c r="M2" s="1233"/>
      <c r="N2" s="1233"/>
    </row>
    <row r="3" spans="2:14" s="103" customFormat="1" ht="13.5" customHeight="1" x14ac:dyDescent="0.2">
      <c r="B3" s="1232"/>
      <c r="C3" s="1232"/>
      <c r="D3" s="1232"/>
      <c r="E3" s="1232"/>
      <c r="F3" s="1232"/>
      <c r="G3" s="1232"/>
      <c r="H3" s="1232"/>
      <c r="I3" s="141"/>
      <c r="J3" s="1233"/>
      <c r="K3" s="1233"/>
      <c r="L3" s="1233"/>
      <c r="M3" s="1233"/>
      <c r="N3" s="1233"/>
    </row>
    <row r="4" spans="2:14" s="103" customFormat="1" ht="9" customHeight="1" x14ac:dyDescent="0.2">
      <c r="B4" s="105"/>
      <c r="C4" s="105"/>
      <c r="D4" s="105"/>
      <c r="E4" s="105"/>
      <c r="F4" s="105"/>
      <c r="G4" s="105"/>
      <c r="H4" s="105"/>
      <c r="I4" s="105"/>
      <c r="J4" s="105"/>
      <c r="K4" s="105"/>
      <c r="L4" s="106"/>
      <c r="M4" s="105"/>
      <c r="N4" s="106"/>
    </row>
    <row r="5" spans="2:14" s="103" customFormat="1" ht="19" customHeight="1" x14ac:dyDescent="0.2">
      <c r="B5" s="1234" t="s">
        <v>699</v>
      </c>
      <c r="C5" s="1234"/>
      <c r="D5" s="1234"/>
      <c r="E5" s="1234"/>
      <c r="F5" s="1234"/>
      <c r="G5" s="1234"/>
      <c r="H5" s="1234"/>
      <c r="I5" s="1234"/>
      <c r="J5" s="1234"/>
      <c r="K5" s="1234"/>
      <c r="L5" s="1234"/>
      <c r="M5" s="1234"/>
      <c r="N5" s="1234"/>
    </row>
    <row r="6" spans="2:14" s="103" customFormat="1" ht="19" customHeight="1" x14ac:dyDescent="0.2">
      <c r="B6" s="148" t="s">
        <v>408</v>
      </c>
      <c r="C6" s="148"/>
      <c r="D6" s="148"/>
      <c r="E6" s="148"/>
      <c r="F6" s="148"/>
      <c r="G6" s="148"/>
      <c r="H6" s="148"/>
      <c r="I6" s="148"/>
      <c r="J6" s="148"/>
      <c r="K6" s="148"/>
      <c r="L6" s="148"/>
      <c r="M6" s="148"/>
      <c r="N6" s="148"/>
    </row>
    <row r="7" spans="2:14" s="103" customFormat="1" ht="19" customHeight="1" x14ac:dyDescent="0.2">
      <c r="B7" s="146" t="s">
        <v>451</v>
      </c>
      <c r="C7" s="146"/>
      <c r="D7" s="146"/>
      <c r="E7" s="146"/>
      <c r="F7" s="146"/>
      <c r="G7" s="146"/>
      <c r="H7" s="146"/>
      <c r="I7" s="146"/>
      <c r="J7" s="146"/>
      <c r="K7" s="146"/>
      <c r="L7" s="146"/>
      <c r="M7" s="146"/>
      <c r="N7" s="146"/>
    </row>
    <row r="8" spans="2:14" s="103" customFormat="1" ht="19" customHeight="1" x14ac:dyDescent="0.2">
      <c r="B8" s="146" t="s">
        <v>447</v>
      </c>
      <c r="C8" s="146"/>
      <c r="D8" s="146"/>
      <c r="E8" s="146"/>
      <c r="F8" s="146"/>
      <c r="G8" s="146"/>
      <c r="H8" s="146"/>
      <c r="I8" s="146"/>
      <c r="J8" s="146"/>
      <c r="K8" s="146"/>
      <c r="L8" s="146"/>
      <c r="M8" s="146"/>
      <c r="N8" s="146"/>
    </row>
    <row r="9" spans="2:14" s="103" customFormat="1" ht="19" customHeight="1" x14ac:dyDescent="0.2">
      <c r="B9" s="149" t="s">
        <v>430</v>
      </c>
      <c r="C9" s="149"/>
      <c r="D9" s="149"/>
      <c r="E9" s="149"/>
      <c r="F9" s="149"/>
      <c r="G9" s="149"/>
      <c r="H9" s="149"/>
      <c r="I9" s="149"/>
      <c r="J9" s="149"/>
      <c r="K9" s="149"/>
      <c r="L9" s="149"/>
      <c r="M9" s="149"/>
      <c r="N9" s="149"/>
    </row>
    <row r="10" spans="2:14" s="103" customFormat="1" ht="19" customHeight="1" x14ac:dyDescent="0.2">
      <c r="B10" s="149" t="s">
        <v>703</v>
      </c>
      <c r="C10" s="149"/>
      <c r="D10" s="149"/>
      <c r="E10" s="149"/>
      <c r="F10" s="149"/>
      <c r="G10" s="149"/>
      <c r="H10" s="149"/>
      <c r="I10" s="149"/>
      <c r="J10" s="149"/>
      <c r="K10" s="149"/>
      <c r="L10" s="149"/>
      <c r="M10" s="149"/>
      <c r="N10" s="149"/>
    </row>
    <row r="11" spans="2:14" s="103" customFormat="1" ht="35.15" customHeight="1" x14ac:dyDescent="0.2">
      <c r="B11" s="1235" t="s">
        <v>448</v>
      </c>
      <c r="C11" s="1236"/>
      <c r="D11" s="1236"/>
      <c r="E11" s="1236"/>
      <c r="F11" s="1236"/>
      <c r="G11" s="1236"/>
      <c r="H11" s="1236"/>
      <c r="I11" s="1236"/>
      <c r="J11" s="1236"/>
      <c r="K11" s="1236"/>
      <c r="L11" s="1236"/>
      <c r="M11" s="1236"/>
      <c r="N11" s="1237"/>
    </row>
    <row r="12" spans="2:14" s="103" customFormat="1" ht="35.15" customHeight="1" x14ac:dyDescent="0.2">
      <c r="B12" s="1238" t="s">
        <v>428</v>
      </c>
      <c r="C12" s="1239"/>
      <c r="D12" s="1239"/>
      <c r="E12" s="1239"/>
      <c r="F12" s="1239"/>
      <c r="G12" s="1239"/>
      <c r="H12" s="1239"/>
      <c r="I12" s="1239"/>
      <c r="J12" s="1239"/>
      <c r="K12" s="1239"/>
      <c r="L12" s="1239"/>
      <c r="M12" s="1239"/>
      <c r="N12" s="1240"/>
    </row>
    <row r="13" spans="2:14" s="103" customFormat="1" ht="33" customHeight="1" x14ac:dyDescent="0.2">
      <c r="B13" s="1238" t="s">
        <v>429</v>
      </c>
      <c r="C13" s="1239"/>
      <c r="D13" s="1239"/>
      <c r="E13" s="1239"/>
      <c r="F13" s="1239"/>
      <c r="G13" s="1239"/>
      <c r="H13" s="1239"/>
      <c r="I13" s="1239"/>
      <c r="J13" s="1239"/>
      <c r="K13" s="1239"/>
      <c r="L13" s="1239"/>
      <c r="M13" s="1239"/>
      <c r="N13" s="1240"/>
    </row>
    <row r="14" spans="2:14" s="103" customFormat="1" ht="20.149999999999999" customHeight="1" x14ac:dyDescent="0.2">
      <c r="B14" s="1241" t="s">
        <v>409</v>
      </c>
      <c r="C14" s="1242"/>
      <c r="D14" s="1242"/>
      <c r="E14" s="1242"/>
      <c r="F14" s="1242"/>
      <c r="G14" s="1242"/>
      <c r="H14" s="1242"/>
      <c r="I14" s="1242"/>
      <c r="J14" s="1242"/>
      <c r="K14" s="1242"/>
      <c r="L14" s="1242"/>
      <c r="M14" s="1242"/>
      <c r="N14" s="1243"/>
    </row>
    <row r="15" spans="2:14" s="103" customFormat="1" ht="8.15" customHeight="1" thickBot="1" x14ac:dyDescent="0.25">
      <c r="B15" s="154"/>
      <c r="C15" s="154"/>
      <c r="D15" s="154"/>
      <c r="E15" s="154"/>
      <c r="F15" s="154"/>
      <c r="G15" s="154"/>
      <c r="H15" s="154"/>
      <c r="I15" s="154"/>
      <c r="J15" s="154"/>
      <c r="K15" s="154"/>
      <c r="L15" s="154"/>
      <c r="M15" s="154"/>
      <c r="N15" s="149"/>
    </row>
    <row r="16" spans="2:14" s="103" customFormat="1" ht="40" customHeight="1" thickBot="1" x14ac:dyDescent="0.25">
      <c r="B16" s="155" t="s">
        <v>370</v>
      </c>
      <c r="C16" s="1245">
        <f>申請書!E11</f>
        <v>0</v>
      </c>
      <c r="D16" s="1245"/>
      <c r="E16" s="1245"/>
      <c r="F16" s="1245"/>
      <c r="G16" s="1246"/>
      <c r="H16" s="1252" t="s">
        <v>450</v>
      </c>
      <c r="I16" s="1253"/>
      <c r="J16" s="1253"/>
      <c r="K16" s="1254"/>
      <c r="L16" s="1255"/>
      <c r="M16" s="1255"/>
      <c r="N16" s="1256"/>
    </row>
    <row r="17" spans="1:14" s="103" customFormat="1" ht="8.25" customHeight="1" thickBot="1" x14ac:dyDescent="0.25">
      <c r="B17" s="1244"/>
      <c r="C17" s="1244"/>
      <c r="D17" s="1244"/>
      <c r="E17" s="1244"/>
      <c r="F17" s="1244"/>
      <c r="G17" s="1244"/>
      <c r="H17" s="1244"/>
      <c r="I17" s="1244"/>
      <c r="J17" s="1244"/>
      <c r="K17" s="1244"/>
      <c r="L17" s="1244"/>
      <c r="M17" s="1244"/>
      <c r="N17" s="1244"/>
    </row>
    <row r="18" spans="1:14" s="103" customFormat="1" ht="40" customHeight="1" x14ac:dyDescent="0.2">
      <c r="B18" s="142" t="s">
        <v>372</v>
      </c>
      <c r="C18" s="1257"/>
      <c r="D18" s="1258"/>
      <c r="E18" s="1259"/>
      <c r="F18" s="1260" t="s">
        <v>373</v>
      </c>
      <c r="G18" s="1261"/>
      <c r="H18" s="1262"/>
      <c r="I18" s="1262"/>
      <c r="J18" s="1263"/>
      <c r="K18" s="156" t="s">
        <v>299</v>
      </c>
      <c r="L18" s="1264"/>
      <c r="M18" s="1264"/>
      <c r="N18" s="1265"/>
    </row>
    <row r="19" spans="1:14" s="103" customFormat="1" ht="45" customHeight="1" x14ac:dyDescent="0.2">
      <c r="B19" s="143" t="s">
        <v>374</v>
      </c>
      <c r="C19" s="1247"/>
      <c r="D19" s="1247"/>
      <c r="E19" s="1248"/>
      <c r="F19" s="1249" t="s">
        <v>375</v>
      </c>
      <c r="G19" s="1249"/>
      <c r="H19" s="1249"/>
      <c r="I19" s="1250"/>
      <c r="J19" s="1250"/>
      <c r="K19" s="1250"/>
      <c r="L19" s="1250"/>
      <c r="M19" s="1250"/>
      <c r="N19" s="1251"/>
    </row>
    <row r="20" spans="1:14" s="103" customFormat="1" ht="23.15" customHeight="1" x14ac:dyDescent="0.2">
      <c r="B20" s="1266" t="s">
        <v>421</v>
      </c>
      <c r="C20" s="1267"/>
      <c r="D20" s="1267"/>
      <c r="E20" s="1267"/>
      <c r="F20" s="1267"/>
      <c r="G20" s="1268"/>
      <c r="H20" s="1272" t="s">
        <v>417</v>
      </c>
      <c r="I20" s="1273"/>
      <c r="J20" s="1276" t="s">
        <v>418</v>
      </c>
      <c r="K20" s="1276"/>
      <c r="L20" s="1276"/>
      <c r="M20" s="1276"/>
      <c r="N20" s="1277"/>
    </row>
    <row r="21" spans="1:14" s="103" customFormat="1" ht="23.15" customHeight="1" x14ac:dyDescent="0.2">
      <c r="B21" s="1266"/>
      <c r="C21" s="1267"/>
      <c r="D21" s="1267"/>
      <c r="E21" s="1267"/>
      <c r="F21" s="1267"/>
      <c r="G21" s="1268"/>
      <c r="H21" s="1274"/>
      <c r="I21" s="1275"/>
      <c r="J21" s="1278" t="s">
        <v>419</v>
      </c>
      <c r="K21" s="1278"/>
      <c r="L21" s="1278"/>
      <c r="M21" s="1278"/>
      <c r="N21" s="1279"/>
    </row>
    <row r="22" spans="1:14" s="103" customFormat="1" ht="23.15" customHeight="1" x14ac:dyDescent="0.2">
      <c r="B22" s="1266"/>
      <c r="C22" s="1267"/>
      <c r="D22" s="1267"/>
      <c r="E22" s="1267"/>
      <c r="F22" s="1267"/>
      <c r="G22" s="1268"/>
      <c r="H22" s="1280" t="s">
        <v>377</v>
      </c>
      <c r="I22" s="1281"/>
      <c r="J22" s="1284" t="s">
        <v>419</v>
      </c>
      <c r="K22" s="1284"/>
      <c r="L22" s="1284"/>
      <c r="M22" s="1284"/>
      <c r="N22" s="1285"/>
    </row>
    <row r="23" spans="1:14" s="103" customFormat="1" ht="23.15" customHeight="1" thickBot="1" x14ac:dyDescent="0.25">
      <c r="B23" s="1269"/>
      <c r="C23" s="1270"/>
      <c r="D23" s="1270"/>
      <c r="E23" s="1270"/>
      <c r="F23" s="1270"/>
      <c r="G23" s="1271"/>
      <c r="H23" s="1282"/>
      <c r="I23" s="1283"/>
      <c r="J23" s="1286" t="s">
        <v>420</v>
      </c>
      <c r="K23" s="1286"/>
      <c r="L23" s="1286"/>
      <c r="M23" s="1286"/>
      <c r="N23" s="1287"/>
    </row>
    <row r="24" spans="1:14" s="535" customFormat="1" ht="50.15" customHeight="1" x14ac:dyDescent="0.2">
      <c r="B24" s="1288" t="s">
        <v>300</v>
      </c>
      <c r="C24" s="1289"/>
      <c r="D24" s="1290"/>
      <c r="E24" s="1291"/>
      <c r="F24" s="1292"/>
      <c r="G24" s="1293" t="s">
        <v>376</v>
      </c>
      <c r="H24" s="1294"/>
      <c r="I24" s="1295" t="s">
        <v>416</v>
      </c>
      <c r="J24" s="1295"/>
      <c r="K24" s="1295"/>
      <c r="L24" s="1295"/>
      <c r="M24" s="1296"/>
      <c r="N24" s="1297"/>
    </row>
    <row r="25" spans="1:14" s="535" customFormat="1" ht="18" customHeight="1" x14ac:dyDescent="0.2">
      <c r="B25" s="1298" t="s">
        <v>380</v>
      </c>
      <c r="C25" s="1299"/>
      <c r="D25" s="1300" t="s">
        <v>303</v>
      </c>
      <c r="E25" s="1300"/>
      <c r="F25" s="1301"/>
      <c r="G25" s="1302" t="s">
        <v>423</v>
      </c>
      <c r="H25" s="1303"/>
      <c r="I25" s="536"/>
      <c r="J25" s="1308" t="s">
        <v>422</v>
      </c>
      <c r="K25" s="1308"/>
      <c r="L25" s="1308"/>
      <c r="M25" s="1308"/>
      <c r="N25" s="1309"/>
    </row>
    <row r="26" spans="1:14" s="535" customFormat="1" ht="18" customHeight="1" x14ac:dyDescent="0.2">
      <c r="B26" s="1310" t="s">
        <v>301</v>
      </c>
      <c r="C26" s="1311"/>
      <c r="D26" s="1314"/>
      <c r="E26" s="1315"/>
      <c r="F26" s="1315"/>
      <c r="G26" s="1304"/>
      <c r="H26" s="1305"/>
      <c r="I26" s="536"/>
      <c r="J26" s="1308" t="s">
        <v>424</v>
      </c>
      <c r="K26" s="1308"/>
      <c r="L26" s="1308"/>
      <c r="M26" s="1308"/>
      <c r="N26" s="1309"/>
    </row>
    <row r="27" spans="1:14" s="535" customFormat="1" ht="18" customHeight="1" x14ac:dyDescent="0.2">
      <c r="B27" s="1312"/>
      <c r="C27" s="1313"/>
      <c r="D27" s="1316"/>
      <c r="E27" s="1317"/>
      <c r="F27" s="1317"/>
      <c r="G27" s="1304"/>
      <c r="H27" s="1305"/>
      <c r="I27" s="536"/>
      <c r="J27" s="1308" t="s">
        <v>425</v>
      </c>
      <c r="K27" s="1308"/>
      <c r="L27" s="1308"/>
      <c r="M27" s="1308"/>
      <c r="N27" s="1309"/>
    </row>
    <row r="28" spans="1:14" s="535" customFormat="1" ht="18" customHeight="1" x14ac:dyDescent="0.2">
      <c r="B28" s="1310" t="s">
        <v>302</v>
      </c>
      <c r="C28" s="1311"/>
      <c r="D28" s="1314"/>
      <c r="E28" s="1315"/>
      <c r="F28" s="1315"/>
      <c r="G28" s="1304"/>
      <c r="H28" s="1305"/>
      <c r="I28" s="536"/>
      <c r="J28" s="1308" t="s">
        <v>426</v>
      </c>
      <c r="K28" s="1308"/>
      <c r="L28" s="1308"/>
      <c r="M28" s="1308"/>
      <c r="N28" s="1309"/>
    </row>
    <row r="29" spans="1:14" s="535" customFormat="1" ht="18" customHeight="1" thickBot="1" x14ac:dyDescent="0.25">
      <c r="B29" s="1318"/>
      <c r="C29" s="1319"/>
      <c r="D29" s="1320"/>
      <c r="E29" s="1321"/>
      <c r="F29" s="1321"/>
      <c r="G29" s="1306"/>
      <c r="H29" s="1307"/>
      <c r="J29" s="1322" t="s">
        <v>427</v>
      </c>
      <c r="K29" s="1322"/>
      <c r="L29" s="1322"/>
      <c r="M29" s="1322"/>
      <c r="N29" s="1323"/>
    </row>
    <row r="30" spans="1:14" s="537" customFormat="1" ht="23.15" customHeight="1" x14ac:dyDescent="0.2">
      <c r="B30" s="1330" t="s">
        <v>449</v>
      </c>
      <c r="C30" s="1331"/>
      <c r="D30" s="1331"/>
      <c r="E30" s="1332"/>
      <c r="F30" s="1333" t="s">
        <v>528</v>
      </c>
      <c r="G30" s="1334"/>
      <c r="H30" s="1334"/>
      <c r="I30" s="1334"/>
      <c r="J30" s="1334"/>
      <c r="K30" s="1334"/>
      <c r="L30" s="1334"/>
      <c r="M30" s="1334"/>
      <c r="N30" s="1335"/>
    </row>
    <row r="31" spans="1:14" s="537" customFormat="1" ht="24" customHeight="1" x14ac:dyDescent="0.2">
      <c r="B31" s="538" t="s">
        <v>378</v>
      </c>
      <c r="C31" s="539" t="s">
        <v>410</v>
      </c>
      <c r="D31" s="1336" t="s">
        <v>379</v>
      </c>
      <c r="E31" s="1337"/>
      <c r="F31" s="540" t="s">
        <v>529</v>
      </c>
      <c r="G31" s="541"/>
      <c r="H31" s="541"/>
      <c r="I31" s="541"/>
      <c r="J31" s="541"/>
      <c r="K31" s="541"/>
      <c r="L31" s="541"/>
      <c r="M31" s="541"/>
      <c r="N31" s="542"/>
    </row>
    <row r="32" spans="1:14" s="548" customFormat="1" ht="23.15" customHeight="1" x14ac:dyDescent="0.2">
      <c r="A32" s="543" t="s">
        <v>83</v>
      </c>
      <c r="B32" s="544">
        <v>44291</v>
      </c>
      <c r="C32" s="545" t="s">
        <v>60</v>
      </c>
      <c r="D32" s="1338" t="s">
        <v>411</v>
      </c>
      <c r="E32" s="1339"/>
      <c r="F32" s="546"/>
      <c r="G32" s="537"/>
      <c r="H32" s="537"/>
      <c r="I32" s="537"/>
      <c r="J32" s="537"/>
      <c r="K32" s="537"/>
      <c r="L32" s="537"/>
      <c r="M32" s="537"/>
      <c r="N32" s="547"/>
    </row>
    <row r="33" spans="1:14" s="548" customFormat="1" ht="22" customHeight="1" x14ac:dyDescent="0.2">
      <c r="A33" s="543"/>
      <c r="B33" s="549"/>
      <c r="C33" s="550"/>
      <c r="D33" s="1340"/>
      <c r="E33" s="1341"/>
      <c r="F33" s="546"/>
      <c r="G33" s="537"/>
      <c r="H33" s="537"/>
      <c r="I33" s="537"/>
      <c r="J33" s="537"/>
      <c r="K33" s="537"/>
      <c r="L33" s="537"/>
      <c r="M33" s="537"/>
      <c r="N33" s="547"/>
    </row>
    <row r="34" spans="1:14" s="548" customFormat="1" ht="22" customHeight="1" x14ac:dyDescent="0.2">
      <c r="B34" s="551"/>
      <c r="C34" s="552"/>
      <c r="D34" s="1328"/>
      <c r="E34" s="1329"/>
      <c r="F34" s="546"/>
      <c r="G34" s="537"/>
      <c r="H34" s="537"/>
      <c r="I34" s="537"/>
      <c r="J34" s="537"/>
      <c r="K34" s="537"/>
      <c r="L34" s="537"/>
      <c r="M34" s="537"/>
      <c r="N34" s="547"/>
    </row>
    <row r="35" spans="1:14" s="548" customFormat="1" ht="22" customHeight="1" x14ac:dyDescent="0.2">
      <c r="B35" s="551"/>
      <c r="C35" s="552"/>
      <c r="D35" s="1328"/>
      <c r="E35" s="1329"/>
      <c r="F35" s="546"/>
      <c r="G35" s="537"/>
      <c r="H35" s="537"/>
      <c r="I35" s="537"/>
      <c r="J35" s="537"/>
      <c r="K35" s="537"/>
      <c r="L35" s="537"/>
      <c r="M35" s="537"/>
      <c r="N35" s="547"/>
    </row>
    <row r="36" spans="1:14" s="548" customFormat="1" ht="22" customHeight="1" x14ac:dyDescent="0.2">
      <c r="B36" s="551"/>
      <c r="C36" s="552"/>
      <c r="D36" s="1328"/>
      <c r="E36" s="1329"/>
      <c r="F36" s="546"/>
      <c r="G36" s="537"/>
      <c r="H36" s="537"/>
      <c r="I36" s="537"/>
      <c r="J36" s="537"/>
      <c r="K36" s="537"/>
      <c r="L36" s="537"/>
      <c r="M36" s="537"/>
      <c r="N36" s="547"/>
    </row>
    <row r="37" spans="1:14" s="548" customFormat="1" ht="22" customHeight="1" x14ac:dyDescent="0.2">
      <c r="B37" s="551"/>
      <c r="C37" s="552"/>
      <c r="D37" s="1328"/>
      <c r="E37" s="1329"/>
      <c r="F37" s="546"/>
      <c r="G37" s="537"/>
      <c r="H37" s="537"/>
      <c r="I37" s="537"/>
      <c r="J37" s="537"/>
      <c r="K37" s="537"/>
      <c r="L37" s="537"/>
      <c r="M37" s="537"/>
      <c r="N37" s="547"/>
    </row>
    <row r="38" spans="1:14" s="548" customFormat="1" ht="22" customHeight="1" x14ac:dyDescent="0.2">
      <c r="B38" s="551"/>
      <c r="C38" s="552"/>
      <c r="D38" s="1328"/>
      <c r="E38" s="1329"/>
      <c r="F38" s="546"/>
      <c r="G38" s="537"/>
      <c r="H38" s="537"/>
      <c r="I38" s="537"/>
      <c r="J38" s="537"/>
      <c r="K38" s="537"/>
      <c r="L38" s="537"/>
      <c r="M38" s="537"/>
      <c r="N38" s="547"/>
    </row>
    <row r="39" spans="1:14" s="548" customFormat="1" ht="22" customHeight="1" x14ac:dyDescent="0.2">
      <c r="B39" s="551"/>
      <c r="C39" s="552"/>
      <c r="D39" s="1328"/>
      <c r="E39" s="1329"/>
      <c r="F39" s="546"/>
      <c r="G39" s="537"/>
      <c r="H39" s="537"/>
      <c r="I39" s="537"/>
      <c r="J39" s="537"/>
      <c r="K39" s="537"/>
      <c r="L39" s="537"/>
      <c r="M39" s="537"/>
      <c r="N39" s="547"/>
    </row>
    <row r="40" spans="1:14" s="548" customFormat="1" ht="22" customHeight="1" x14ac:dyDescent="0.2">
      <c r="B40" s="551"/>
      <c r="C40" s="552"/>
      <c r="D40" s="1328"/>
      <c r="E40" s="1329"/>
      <c r="F40" s="546"/>
      <c r="G40" s="537"/>
      <c r="H40" s="537"/>
      <c r="I40" s="537"/>
      <c r="J40" s="537"/>
      <c r="K40" s="537"/>
      <c r="L40" s="537"/>
      <c r="M40" s="537"/>
      <c r="N40" s="547"/>
    </row>
    <row r="41" spans="1:14" s="548" customFormat="1" ht="22" customHeight="1" thickBot="1" x14ac:dyDescent="0.25">
      <c r="B41" s="553"/>
      <c r="C41" s="554"/>
      <c r="D41" s="1326"/>
      <c r="E41" s="1327"/>
      <c r="F41" s="555"/>
      <c r="G41" s="556"/>
      <c r="H41" s="556"/>
      <c r="I41" s="556"/>
      <c r="J41" s="556"/>
      <c r="K41" s="556"/>
      <c r="L41" s="556"/>
      <c r="M41" s="556"/>
      <c r="N41" s="557"/>
    </row>
    <row r="42" spans="1:14" s="104" customFormat="1" ht="10.5" customHeight="1" x14ac:dyDescent="0.2">
      <c r="B42" s="1324" t="s">
        <v>530</v>
      </c>
      <c r="C42" s="1324"/>
      <c r="D42" s="1324"/>
      <c r="E42" s="1324"/>
      <c r="F42" s="1324"/>
      <c r="G42" s="1324"/>
      <c r="H42" s="1324"/>
      <c r="I42" s="1324"/>
      <c r="J42" s="1324"/>
      <c r="K42" s="1324"/>
      <c r="L42" s="1324"/>
      <c r="M42" s="1324"/>
      <c r="N42" s="1324"/>
    </row>
    <row r="43" spans="1:14" ht="37.5" customHeight="1" x14ac:dyDescent="0.2">
      <c r="B43" s="1325"/>
      <c r="C43" s="1325"/>
      <c r="D43" s="1325"/>
      <c r="E43" s="1325"/>
      <c r="F43" s="1325"/>
      <c r="G43" s="1325"/>
      <c r="H43" s="1325"/>
      <c r="I43" s="1325"/>
      <c r="J43" s="1325"/>
      <c r="K43" s="1325"/>
      <c r="L43" s="1325"/>
      <c r="M43" s="1325"/>
      <c r="N43" s="1325"/>
    </row>
    <row r="44" spans="1:14" ht="24" customHeight="1" x14ac:dyDescent="0.2"/>
    <row r="45" spans="1:14" ht="24" customHeight="1" x14ac:dyDescent="0.2"/>
    <row r="46" spans="1:14" ht="24" customHeight="1" x14ac:dyDescent="0.2"/>
    <row r="47" spans="1:14" ht="24" customHeight="1" x14ac:dyDescent="0.2"/>
    <row r="48" spans="1:1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sheetData>
  <sheetProtection algorithmName="SHA-512" hashValue="zK1DcuPVBHueQ9UJIE+44sKaNzupufUquB5t86WbFmt9v9FDVp8LTX/25BU/tUV6fVzxofIRr2SfCevp51tBkg==" saltValue="Y9amN2fydQuusTac3GOMdg==" spinCount="100000" sheet="1" objects="1" scenarios="1"/>
  <mergeCells count="56">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 ref="B24:C24"/>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B20:G23"/>
    <mergeCell ref="H20:I21"/>
    <mergeCell ref="J20:N20"/>
    <mergeCell ref="J21:N21"/>
    <mergeCell ref="H22:I23"/>
    <mergeCell ref="J22:N22"/>
    <mergeCell ref="J23:N23"/>
    <mergeCell ref="C19:E19"/>
    <mergeCell ref="F19:H19"/>
    <mergeCell ref="I19:N19"/>
    <mergeCell ref="H16:J16"/>
    <mergeCell ref="K16:N16"/>
    <mergeCell ref="C18:E18"/>
    <mergeCell ref="F18:G18"/>
    <mergeCell ref="H18:J18"/>
    <mergeCell ref="L18:N18"/>
    <mergeCell ref="B12:N12"/>
    <mergeCell ref="B13:N13"/>
    <mergeCell ref="B14:N14"/>
    <mergeCell ref="B17:N17"/>
    <mergeCell ref="C16:G16"/>
    <mergeCell ref="K1:N1"/>
    <mergeCell ref="B2:H3"/>
    <mergeCell ref="J2:N3"/>
    <mergeCell ref="B5:N5"/>
    <mergeCell ref="B11:N11"/>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19</xdr:row>
                    <xdr:rowOff>165100</xdr:rowOff>
                  </from>
                  <to>
                    <xdr:col>7</xdr:col>
                    <xdr:colOff>317500</xdr:colOff>
                    <xdr:row>20</xdr:row>
                    <xdr:rowOff>184150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21</xdr:row>
                    <xdr:rowOff>152400</xdr:rowOff>
                  </from>
                  <to>
                    <xdr:col>7</xdr:col>
                    <xdr:colOff>317500</xdr:colOff>
                    <xdr:row>22</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12700</xdr:rowOff>
                  </from>
                  <to>
                    <xdr:col>10</xdr:col>
                    <xdr:colOff>31750</xdr:colOff>
                    <xdr:row>20</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31750</xdr:rowOff>
                  </from>
                  <to>
                    <xdr:col>10</xdr:col>
                    <xdr:colOff>31750</xdr:colOff>
                    <xdr:row>21</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31750</xdr:rowOff>
                  </from>
                  <to>
                    <xdr:col>10</xdr:col>
                    <xdr:colOff>31750</xdr:colOff>
                    <xdr:row>22</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31750</xdr:rowOff>
                  </from>
                  <to>
                    <xdr:col>10</xdr:col>
                    <xdr:colOff>31750</xdr:colOff>
                    <xdr:row>23</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23</xdr:row>
                    <xdr:rowOff>679450</xdr:rowOff>
                  </from>
                  <to>
                    <xdr:col>9</xdr:col>
                    <xdr:colOff>31750</xdr:colOff>
                    <xdr:row>25</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24</xdr:row>
                    <xdr:rowOff>203200</xdr:rowOff>
                  </from>
                  <to>
                    <xdr:col>9</xdr:col>
                    <xdr:colOff>31750</xdr:colOff>
                    <xdr:row>26</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25</xdr:row>
                    <xdr:rowOff>203200</xdr:rowOff>
                  </from>
                  <to>
                    <xdr:col>9</xdr:col>
                    <xdr:colOff>31750</xdr:colOff>
                    <xdr:row>27</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26</xdr:row>
                    <xdr:rowOff>203200</xdr:rowOff>
                  </from>
                  <to>
                    <xdr:col>9</xdr:col>
                    <xdr:colOff>31750</xdr:colOff>
                    <xdr:row>28</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27</xdr:row>
                    <xdr:rowOff>203200</xdr:rowOff>
                  </from>
                  <to>
                    <xdr:col>9</xdr:col>
                    <xdr:colOff>31750</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election activeCell="B13" sqref="B13:D13"/>
    </sheetView>
  </sheetViews>
  <sheetFormatPr defaultColWidth="9" defaultRowHeight="13" x14ac:dyDescent="0.2"/>
  <cols>
    <col min="1" max="1" width="5.6328125" style="51" customWidth="1"/>
    <col min="2" max="10" width="4.6328125" style="51" customWidth="1"/>
    <col min="11" max="11" width="5.6328125" style="51" customWidth="1"/>
    <col min="12" max="20" width="4.6328125" style="51" customWidth="1"/>
    <col min="21" max="16384" width="9" style="51"/>
  </cols>
  <sheetData>
    <row r="1" spans="1:20" ht="27" customHeight="1" x14ac:dyDescent="0.2">
      <c r="B1" s="1345" t="s">
        <v>566</v>
      </c>
      <c r="C1" s="1345"/>
      <c r="D1" s="1345"/>
      <c r="E1" s="1345"/>
      <c r="F1" s="1345"/>
      <c r="G1" s="1345"/>
      <c r="H1" s="1345"/>
      <c r="I1" s="1345"/>
      <c r="J1" s="1345"/>
      <c r="K1" s="1345"/>
      <c r="L1" s="1345"/>
      <c r="M1" s="1345"/>
      <c r="N1" s="1345"/>
      <c r="O1" s="1345"/>
      <c r="P1" s="1345"/>
      <c r="Q1" s="1345"/>
      <c r="R1" s="1345"/>
      <c r="S1" s="1345"/>
      <c r="T1" s="1345"/>
    </row>
    <row r="2" spans="1:20" ht="19.5" customHeight="1" x14ac:dyDescent="0.2">
      <c r="A2" s="1347" t="s">
        <v>47</v>
      </c>
      <c r="B2" s="1347"/>
      <c r="C2" s="346"/>
      <c r="D2" s="346"/>
      <c r="E2" s="346"/>
      <c r="F2" s="56"/>
      <c r="G2" s="56"/>
      <c r="H2" s="52"/>
      <c r="I2" s="53"/>
      <c r="J2" s="53"/>
      <c r="K2" s="55"/>
      <c r="L2" s="55"/>
      <c r="M2" s="55"/>
      <c r="N2" s="55"/>
      <c r="O2" s="55"/>
      <c r="Q2" s="298" t="s">
        <v>701</v>
      </c>
      <c r="R2" s="1346">
        <f ca="1">TODAY()</f>
        <v>45022</v>
      </c>
      <c r="S2" s="1346"/>
      <c r="T2" s="1346"/>
    </row>
    <row r="3" spans="1:20" ht="30" customHeight="1" x14ac:dyDescent="0.2">
      <c r="A3" s="347" t="s">
        <v>46</v>
      </c>
      <c r="B3" s="347"/>
      <c r="C3" s="1348">
        <f>申請書!E11</f>
        <v>0</v>
      </c>
      <c r="D3" s="1349"/>
      <c r="E3" s="1349"/>
      <c r="F3" s="1349"/>
      <c r="G3" s="1349"/>
      <c r="H3" s="1349"/>
      <c r="I3" s="1349"/>
      <c r="J3" s="1349"/>
      <c r="K3" s="1349"/>
      <c r="L3" s="1349"/>
      <c r="M3" s="1349"/>
      <c r="N3" s="1349"/>
      <c r="O3" s="1349"/>
      <c r="P3" s="1349"/>
      <c r="Q3" s="1349"/>
      <c r="R3" s="1349"/>
      <c r="S3" s="1349"/>
      <c r="T3" s="1350"/>
    </row>
    <row r="4" spans="1:20" ht="30" customHeight="1" x14ac:dyDescent="0.2">
      <c r="A4" s="1353" t="s">
        <v>18</v>
      </c>
      <c r="B4" s="1353"/>
      <c r="C4" s="1357" t="str">
        <f>申請書!D22</f>
        <v>年</v>
      </c>
      <c r="D4" s="1358"/>
      <c r="E4" s="1358"/>
      <c r="F4" s="1358"/>
      <c r="G4" s="1359">
        <f>申請書!F22</f>
        <v>0</v>
      </c>
      <c r="H4" s="1359"/>
      <c r="I4" s="1359"/>
      <c r="J4" s="1359"/>
      <c r="K4" s="1359"/>
      <c r="L4" s="76" t="s">
        <v>177</v>
      </c>
      <c r="M4" s="1358" t="str">
        <f>申請書!D23</f>
        <v>年</v>
      </c>
      <c r="N4" s="1358"/>
      <c r="O4" s="1358"/>
      <c r="P4" s="1358"/>
      <c r="Q4" s="1359">
        <f>申請書!F23</f>
        <v>0</v>
      </c>
      <c r="R4" s="1359"/>
      <c r="S4" s="1359"/>
      <c r="T4" s="1360"/>
    </row>
    <row r="5" spans="1:20" ht="30" customHeight="1" x14ac:dyDescent="0.2">
      <c r="A5" s="1354" t="s">
        <v>156</v>
      </c>
      <c r="B5" s="1354"/>
      <c r="C5" s="1361" t="s">
        <v>161</v>
      </c>
      <c r="D5" s="1362"/>
      <c r="E5" s="1362"/>
      <c r="F5" s="1362"/>
      <c r="G5" s="1362"/>
      <c r="H5" s="1362"/>
      <c r="I5" s="1362"/>
      <c r="J5" s="1362"/>
      <c r="K5" s="1362"/>
      <c r="L5" s="1363" t="s">
        <v>700</v>
      </c>
      <c r="M5" s="1363"/>
      <c r="N5" s="1363"/>
      <c r="O5" s="1363"/>
      <c r="P5" s="1363"/>
      <c r="Q5" s="1363"/>
      <c r="R5" s="1363"/>
      <c r="S5" s="1363"/>
      <c r="T5" s="1364"/>
    </row>
    <row r="6" spans="1:20" ht="6.65" customHeight="1" x14ac:dyDescent="0.2">
      <c r="A6" s="1351"/>
      <c r="B6" s="1351"/>
      <c r="C6" s="1351"/>
      <c r="D6" s="1351"/>
      <c r="E6" s="1351"/>
      <c r="F6" s="1351"/>
      <c r="G6" s="1351"/>
      <c r="H6" s="1351"/>
      <c r="I6" s="1351"/>
      <c r="J6" s="1351"/>
      <c r="K6" s="1351"/>
      <c r="L6" s="1351"/>
      <c r="M6" s="1351"/>
      <c r="N6" s="1351"/>
      <c r="O6" s="1351"/>
      <c r="P6" s="1351"/>
      <c r="Q6" s="1351"/>
      <c r="R6" s="1351"/>
      <c r="S6" s="1351"/>
      <c r="T6" s="1351"/>
    </row>
    <row r="7" spans="1:20" ht="18" customHeight="1" x14ac:dyDescent="0.2">
      <c r="A7" s="1352" t="s">
        <v>364</v>
      </c>
      <c r="B7" s="1352"/>
      <c r="C7" s="1352"/>
      <c r="D7" s="1352"/>
      <c r="E7" s="1352"/>
      <c r="F7" s="1352"/>
      <c r="G7" s="1352"/>
      <c r="H7" s="1352"/>
      <c r="I7" s="1352"/>
      <c r="J7" s="1352"/>
      <c r="K7" s="1352"/>
      <c r="L7" s="1352"/>
      <c r="M7" s="1352"/>
      <c r="N7" s="1352"/>
      <c r="O7" s="1352"/>
      <c r="P7" s="1352"/>
      <c r="Q7" s="1352"/>
      <c r="R7" s="1352"/>
      <c r="S7" s="1352"/>
      <c r="T7" s="1352"/>
    </row>
    <row r="8" spans="1:20" ht="18" customHeight="1" x14ac:dyDescent="0.2">
      <c r="A8" s="1352" t="s">
        <v>412</v>
      </c>
      <c r="B8" s="1352"/>
      <c r="C8" s="1352"/>
      <c r="D8" s="1352"/>
      <c r="E8" s="1352"/>
      <c r="F8" s="1352"/>
      <c r="G8" s="1352"/>
      <c r="H8" s="1352"/>
      <c r="I8" s="1352"/>
      <c r="J8" s="1352"/>
      <c r="K8" s="1352"/>
      <c r="L8" s="1352"/>
      <c r="M8" s="1352"/>
      <c r="N8" s="1352"/>
      <c r="O8" s="1352"/>
      <c r="P8" s="1352"/>
      <c r="Q8" s="1352"/>
      <c r="R8" s="1352"/>
      <c r="S8" s="1352"/>
      <c r="T8" s="1352"/>
    </row>
    <row r="9" spans="1:20" ht="18" customHeight="1" x14ac:dyDescent="0.2">
      <c r="A9" s="1352" t="s">
        <v>285</v>
      </c>
      <c r="B9" s="1352"/>
      <c r="C9" s="1352"/>
      <c r="D9" s="1352"/>
      <c r="E9" s="1352"/>
      <c r="F9" s="1352"/>
      <c r="G9" s="1352"/>
      <c r="H9" s="1352"/>
      <c r="I9" s="1352"/>
      <c r="J9" s="1352"/>
      <c r="K9" s="1352"/>
      <c r="L9" s="1352"/>
      <c r="M9" s="1352"/>
      <c r="N9" s="1352"/>
      <c r="O9" s="1352"/>
      <c r="P9" s="1352"/>
      <c r="Q9" s="1352"/>
      <c r="R9" s="1352"/>
      <c r="S9" s="1352"/>
      <c r="T9" s="1352"/>
    </row>
    <row r="10" spans="1:20" ht="18" customHeight="1" thickBot="1" x14ac:dyDescent="0.25">
      <c r="A10" s="1355" t="s">
        <v>216</v>
      </c>
      <c r="B10" s="1356"/>
      <c r="C10" s="1356"/>
      <c r="D10" s="1356"/>
      <c r="E10" s="1356"/>
      <c r="F10" s="1356"/>
      <c r="G10" s="1356"/>
      <c r="H10" s="1356"/>
      <c r="I10" s="1356"/>
      <c r="J10" s="1356"/>
      <c r="K10" s="1356"/>
      <c r="L10" s="1356"/>
      <c r="M10" s="1356"/>
      <c r="N10" s="1356"/>
      <c r="O10" s="1356"/>
      <c r="P10" s="1356"/>
      <c r="Q10" s="1356"/>
      <c r="R10" s="1356"/>
      <c r="S10" s="1356"/>
      <c r="T10" s="1356"/>
    </row>
    <row r="11" spans="1:20" ht="20.149999999999999" customHeight="1" x14ac:dyDescent="0.2">
      <c r="A11" s="1365" t="s">
        <v>95</v>
      </c>
      <c r="B11" s="1366"/>
      <c r="C11" s="1366"/>
      <c r="D11" s="1367"/>
      <c r="E11" s="558"/>
      <c r="F11" s="382" t="s">
        <v>158</v>
      </c>
      <c r="G11" s="559"/>
      <c r="H11" s="383" t="s">
        <v>159</v>
      </c>
      <c r="I11" s="560"/>
      <c r="J11" s="384" t="s">
        <v>160</v>
      </c>
      <c r="K11" s="1365" t="s">
        <v>95</v>
      </c>
      <c r="L11" s="1366"/>
      <c r="M11" s="1366"/>
      <c r="N11" s="1367"/>
      <c r="O11" s="559"/>
      <c r="P11" s="382" t="s">
        <v>158</v>
      </c>
      <c r="Q11" s="558"/>
      <c r="R11" s="383" t="s">
        <v>159</v>
      </c>
      <c r="S11" s="560"/>
      <c r="T11" s="384" t="s">
        <v>160</v>
      </c>
    </row>
    <row r="12" spans="1:20" s="113" customFormat="1" ht="30.75" customHeight="1" x14ac:dyDescent="0.2">
      <c r="A12" s="366" t="s">
        <v>282</v>
      </c>
      <c r="B12" s="1374" t="s">
        <v>157</v>
      </c>
      <c r="C12" s="1375"/>
      <c r="D12" s="1376"/>
      <c r="E12" s="1368" t="s">
        <v>162</v>
      </c>
      <c r="F12" s="1369"/>
      <c r="G12" s="1370" t="s">
        <v>280</v>
      </c>
      <c r="H12" s="1371"/>
      <c r="I12" s="1372" t="s">
        <v>283</v>
      </c>
      <c r="J12" s="1373"/>
      <c r="K12" s="366" t="s">
        <v>282</v>
      </c>
      <c r="L12" s="1374" t="s">
        <v>157</v>
      </c>
      <c r="M12" s="1375"/>
      <c r="N12" s="1376"/>
      <c r="O12" s="1368" t="s">
        <v>162</v>
      </c>
      <c r="P12" s="1369"/>
      <c r="Q12" s="1370" t="s">
        <v>280</v>
      </c>
      <c r="R12" s="1371"/>
      <c r="S12" s="1372" t="s">
        <v>283</v>
      </c>
      <c r="T12" s="1373"/>
    </row>
    <row r="13" spans="1:20" ht="25" customHeight="1" x14ac:dyDescent="0.2">
      <c r="A13" s="561"/>
      <c r="B13" s="1377" t="str">
        <f>IFERROR(VLOOKUP(A13,食材一覧!$A$8:$H$76,2,FALSE),"")</f>
        <v/>
      </c>
      <c r="C13" s="1378"/>
      <c r="D13" s="1379"/>
      <c r="E13" s="1380"/>
      <c r="F13" s="1381"/>
      <c r="G13" s="1382" t="str">
        <f>IFERROR(VLOOKUP(A13,食材一覧!$A$8:$H$76,8,FALSE),"")</f>
        <v/>
      </c>
      <c r="H13" s="1383"/>
      <c r="I13" s="1384" t="str">
        <f>IFERROR(E13*G13,"")</f>
        <v/>
      </c>
      <c r="J13" s="1385"/>
      <c r="K13" s="561"/>
      <c r="L13" s="1377" t="str">
        <f>IFERROR(VLOOKUP(K13,食材一覧!$A$8:$H$76,2,FALSE),"")</f>
        <v/>
      </c>
      <c r="M13" s="1378"/>
      <c r="N13" s="1379"/>
      <c r="O13" s="1388"/>
      <c r="P13" s="1389"/>
      <c r="Q13" s="1382" t="str">
        <f>IFERROR(VLOOKUP(K13,食材一覧!$A$8:$H$76,8,FALSE),"")</f>
        <v/>
      </c>
      <c r="R13" s="1383"/>
      <c r="S13" s="1384" t="str">
        <f>IFERROR(O13*Q13,"")</f>
        <v/>
      </c>
      <c r="T13" s="1385"/>
    </row>
    <row r="14" spans="1:20" ht="25" customHeight="1" x14ac:dyDescent="0.2">
      <c r="A14" s="561"/>
      <c r="B14" s="1377" t="str">
        <f>IFERROR(VLOOKUP(A14,食材一覧!$A$8:$H$76,2,FALSE),"")</f>
        <v/>
      </c>
      <c r="C14" s="1378"/>
      <c r="D14" s="1379"/>
      <c r="E14" s="1380"/>
      <c r="F14" s="1381"/>
      <c r="G14" s="1382" t="str">
        <f>IFERROR(VLOOKUP(A14,食材一覧!$A$8:$H$76,8,FALSE),"")</f>
        <v/>
      </c>
      <c r="H14" s="1383"/>
      <c r="I14" s="1384" t="str">
        <f t="shared" ref="I14:I32" si="0">IFERROR(E14*G14,"")</f>
        <v/>
      </c>
      <c r="J14" s="1385"/>
      <c r="K14" s="561"/>
      <c r="L14" s="1377" t="str">
        <f>IFERROR(VLOOKUP(K14,食材一覧!$A$8:$H$76,2,FALSE),"")</f>
        <v/>
      </c>
      <c r="M14" s="1378"/>
      <c r="N14" s="1379"/>
      <c r="O14" s="1388"/>
      <c r="P14" s="1389"/>
      <c r="Q14" s="1382" t="str">
        <f>IFERROR(VLOOKUP(K14,食材一覧!$A$8:$H$76,8,FALSE),"")</f>
        <v/>
      </c>
      <c r="R14" s="1383"/>
      <c r="S14" s="1384" t="str">
        <f t="shared" ref="S14:S32" si="1">IFERROR(O14*Q14,"")</f>
        <v/>
      </c>
      <c r="T14" s="1385"/>
    </row>
    <row r="15" spans="1:20" ht="25" customHeight="1" x14ac:dyDescent="0.2">
      <c r="A15" s="561"/>
      <c r="B15" s="1377" t="str">
        <f>IFERROR(VLOOKUP(A15,食材一覧!$A$8:$H$76,2,FALSE),"")</f>
        <v/>
      </c>
      <c r="C15" s="1378"/>
      <c r="D15" s="1379"/>
      <c r="E15" s="1380"/>
      <c r="F15" s="1381"/>
      <c r="G15" s="1382" t="str">
        <f>IFERROR(VLOOKUP(A15,食材一覧!$A$8:$H$76,8,FALSE),"")</f>
        <v/>
      </c>
      <c r="H15" s="1383"/>
      <c r="I15" s="1384" t="str">
        <f t="shared" si="0"/>
        <v/>
      </c>
      <c r="J15" s="1385"/>
      <c r="K15" s="561"/>
      <c r="L15" s="1377" t="str">
        <f>IFERROR(VLOOKUP(K15,食材一覧!$A$8:$H$76,2,FALSE),"")</f>
        <v/>
      </c>
      <c r="M15" s="1378"/>
      <c r="N15" s="1379"/>
      <c r="O15" s="1388"/>
      <c r="P15" s="1389"/>
      <c r="Q15" s="1382" t="str">
        <f>IFERROR(VLOOKUP(K15,食材一覧!$A$8:$H$76,8,FALSE),"")</f>
        <v/>
      </c>
      <c r="R15" s="1383"/>
      <c r="S15" s="1384" t="str">
        <f t="shared" si="1"/>
        <v/>
      </c>
      <c r="T15" s="1385"/>
    </row>
    <row r="16" spans="1:20" ht="25" customHeight="1" x14ac:dyDescent="0.2">
      <c r="A16" s="561"/>
      <c r="B16" s="1377" t="str">
        <f>IFERROR(VLOOKUP(A16,食材一覧!$A$8:$H$76,2,FALSE),"")</f>
        <v/>
      </c>
      <c r="C16" s="1378"/>
      <c r="D16" s="1379"/>
      <c r="E16" s="1380"/>
      <c r="F16" s="1381"/>
      <c r="G16" s="1382" t="str">
        <f>IFERROR(VLOOKUP(A16,食材一覧!$A$8:$H$76,8,FALSE),"")</f>
        <v/>
      </c>
      <c r="H16" s="1383"/>
      <c r="I16" s="1384" t="str">
        <f t="shared" si="0"/>
        <v/>
      </c>
      <c r="J16" s="1385"/>
      <c r="K16" s="561"/>
      <c r="L16" s="1377" t="str">
        <f>IFERROR(VLOOKUP(K16,食材一覧!$A$8:$H$76,2,FALSE),"")</f>
        <v/>
      </c>
      <c r="M16" s="1378"/>
      <c r="N16" s="1379"/>
      <c r="O16" s="1388"/>
      <c r="P16" s="1389"/>
      <c r="Q16" s="1382" t="str">
        <f>IFERROR(VLOOKUP(K16,食材一覧!$A$8:$H$76,8,FALSE),"")</f>
        <v/>
      </c>
      <c r="R16" s="1383"/>
      <c r="S16" s="1384" t="str">
        <f t="shared" si="1"/>
        <v/>
      </c>
      <c r="T16" s="1385"/>
    </row>
    <row r="17" spans="1:20" ht="25" customHeight="1" x14ac:dyDescent="0.2">
      <c r="A17" s="561"/>
      <c r="B17" s="1377" t="str">
        <f>IFERROR(VLOOKUP(A17,食材一覧!$A$8:$H$76,2,FALSE),"")</f>
        <v/>
      </c>
      <c r="C17" s="1378"/>
      <c r="D17" s="1379"/>
      <c r="E17" s="1380"/>
      <c r="F17" s="1381"/>
      <c r="G17" s="1382" t="str">
        <f>IFERROR(VLOOKUP(A17,食材一覧!$A$8:$H$76,8,FALSE),"")</f>
        <v/>
      </c>
      <c r="H17" s="1383"/>
      <c r="I17" s="1384" t="str">
        <f t="shared" si="0"/>
        <v/>
      </c>
      <c r="J17" s="1385"/>
      <c r="K17" s="561"/>
      <c r="L17" s="1377" t="str">
        <f>IFERROR(VLOOKUP(K17,食材一覧!$A$8:$H$76,2,FALSE),"")</f>
        <v/>
      </c>
      <c r="M17" s="1378"/>
      <c r="N17" s="1379"/>
      <c r="O17" s="1388"/>
      <c r="P17" s="1389"/>
      <c r="Q17" s="1382" t="str">
        <f>IFERROR(VLOOKUP(K17,食材一覧!$A$8:$H$76,8,FALSE),"")</f>
        <v/>
      </c>
      <c r="R17" s="1383"/>
      <c r="S17" s="1384" t="str">
        <f t="shared" si="1"/>
        <v/>
      </c>
      <c r="T17" s="1385"/>
    </row>
    <row r="18" spans="1:20" ht="25" customHeight="1" x14ac:dyDescent="0.2">
      <c r="A18" s="561"/>
      <c r="B18" s="1377" t="str">
        <f>IFERROR(VLOOKUP(A18,食材一覧!$A$8:$H$76,2,FALSE),"")</f>
        <v/>
      </c>
      <c r="C18" s="1378"/>
      <c r="D18" s="1379"/>
      <c r="E18" s="1380"/>
      <c r="F18" s="1381"/>
      <c r="G18" s="1382" t="str">
        <f>IFERROR(VLOOKUP(A18,食材一覧!$A$8:$H$76,8,FALSE),"")</f>
        <v/>
      </c>
      <c r="H18" s="1383"/>
      <c r="I18" s="1384" t="str">
        <f t="shared" si="0"/>
        <v/>
      </c>
      <c r="J18" s="1385"/>
      <c r="K18" s="561"/>
      <c r="L18" s="1377" t="str">
        <f>IFERROR(VLOOKUP(K18,食材一覧!$A$8:$H$76,2,FALSE),"")</f>
        <v/>
      </c>
      <c r="M18" s="1378"/>
      <c r="N18" s="1379"/>
      <c r="O18" s="1388"/>
      <c r="P18" s="1389"/>
      <c r="Q18" s="1382" t="str">
        <f>IFERROR(VLOOKUP(K18,食材一覧!$A$8:$H$76,8,FALSE),"")</f>
        <v/>
      </c>
      <c r="R18" s="1383"/>
      <c r="S18" s="1384" t="str">
        <f t="shared" si="1"/>
        <v/>
      </c>
      <c r="T18" s="1385"/>
    </row>
    <row r="19" spans="1:20" ht="25" customHeight="1" x14ac:dyDescent="0.2">
      <c r="A19" s="561"/>
      <c r="B19" s="1377" t="str">
        <f>IFERROR(VLOOKUP(A19,食材一覧!$A$8:$H$76,2,FALSE),"")</f>
        <v/>
      </c>
      <c r="C19" s="1378"/>
      <c r="D19" s="1379"/>
      <c r="E19" s="1380"/>
      <c r="F19" s="1381"/>
      <c r="G19" s="1382" t="str">
        <f>IFERROR(VLOOKUP(A19,食材一覧!$A$8:$H$76,8,FALSE),"")</f>
        <v/>
      </c>
      <c r="H19" s="1383"/>
      <c r="I19" s="1384" t="str">
        <f t="shared" si="0"/>
        <v/>
      </c>
      <c r="J19" s="1385"/>
      <c r="K19" s="561"/>
      <c r="L19" s="1377" t="str">
        <f>IFERROR(VLOOKUP(K19,食材一覧!$A$8:$H$76,2,FALSE),"")</f>
        <v/>
      </c>
      <c r="M19" s="1378"/>
      <c r="N19" s="1379"/>
      <c r="O19" s="1388"/>
      <c r="P19" s="1389"/>
      <c r="Q19" s="1382" t="str">
        <f>IFERROR(VLOOKUP(K19,食材一覧!$A$8:$H$76,8,FALSE),"")</f>
        <v/>
      </c>
      <c r="R19" s="1383"/>
      <c r="S19" s="1384" t="str">
        <f t="shared" si="1"/>
        <v/>
      </c>
      <c r="T19" s="1385"/>
    </row>
    <row r="20" spans="1:20" ht="25" customHeight="1" x14ac:dyDescent="0.2">
      <c r="A20" s="561"/>
      <c r="B20" s="1377" t="str">
        <f>IFERROR(VLOOKUP(A20,食材一覧!$A$8:$H$76,2,FALSE),"")</f>
        <v/>
      </c>
      <c r="C20" s="1378"/>
      <c r="D20" s="1379"/>
      <c r="E20" s="1380"/>
      <c r="F20" s="1381"/>
      <c r="G20" s="1382" t="str">
        <f>IFERROR(VLOOKUP(A20,食材一覧!$A$8:$H$76,8,FALSE),"")</f>
        <v/>
      </c>
      <c r="H20" s="1383"/>
      <c r="I20" s="1384" t="str">
        <f t="shared" si="0"/>
        <v/>
      </c>
      <c r="J20" s="1385"/>
      <c r="K20" s="561"/>
      <c r="L20" s="1377" t="str">
        <f>IFERROR(VLOOKUP(K20,食材一覧!$A$8:$H$76,2,FALSE),"")</f>
        <v/>
      </c>
      <c r="M20" s="1378"/>
      <c r="N20" s="1379"/>
      <c r="O20" s="1388"/>
      <c r="P20" s="1389"/>
      <c r="Q20" s="1382" t="str">
        <f>IFERROR(VLOOKUP(K20,食材一覧!$A$8:$H$76,8,FALSE),"")</f>
        <v/>
      </c>
      <c r="R20" s="1383"/>
      <c r="S20" s="1384" t="str">
        <f t="shared" si="1"/>
        <v/>
      </c>
      <c r="T20" s="1385"/>
    </row>
    <row r="21" spans="1:20" ht="25" customHeight="1" x14ac:dyDescent="0.2">
      <c r="A21" s="561"/>
      <c r="B21" s="1377" t="str">
        <f>IFERROR(VLOOKUP(A21,食材一覧!$A$8:$H$76,2,FALSE),"")</f>
        <v/>
      </c>
      <c r="C21" s="1378"/>
      <c r="D21" s="1379"/>
      <c r="E21" s="1380"/>
      <c r="F21" s="1381"/>
      <c r="G21" s="1382" t="str">
        <f>IFERROR(VLOOKUP(A21,食材一覧!$A$8:$H$76,8,FALSE),"")</f>
        <v/>
      </c>
      <c r="H21" s="1383"/>
      <c r="I21" s="1384" t="str">
        <f t="shared" si="0"/>
        <v/>
      </c>
      <c r="J21" s="1385"/>
      <c r="K21" s="561"/>
      <c r="L21" s="1377" t="str">
        <f>IFERROR(VLOOKUP(K21,食材一覧!$A$8:$H$76,2,FALSE),"")</f>
        <v/>
      </c>
      <c r="M21" s="1378"/>
      <c r="N21" s="1379"/>
      <c r="O21" s="1388"/>
      <c r="P21" s="1389"/>
      <c r="Q21" s="1382" t="str">
        <f>IFERROR(VLOOKUP(K21,食材一覧!$A$8:$H$76,8,FALSE),"")</f>
        <v/>
      </c>
      <c r="R21" s="1383"/>
      <c r="S21" s="1384" t="str">
        <f t="shared" si="1"/>
        <v/>
      </c>
      <c r="T21" s="1385"/>
    </row>
    <row r="22" spans="1:20" ht="25" customHeight="1" x14ac:dyDescent="0.2">
      <c r="A22" s="561"/>
      <c r="B22" s="1377" t="str">
        <f>IFERROR(VLOOKUP(A22,食材一覧!$A$8:$H$76,2,FALSE),"")</f>
        <v/>
      </c>
      <c r="C22" s="1378"/>
      <c r="D22" s="1379"/>
      <c r="E22" s="1380"/>
      <c r="F22" s="1381"/>
      <c r="G22" s="1382" t="str">
        <f>IFERROR(VLOOKUP(A22,食材一覧!$A$8:$H$76,8,FALSE),"")</f>
        <v/>
      </c>
      <c r="H22" s="1383"/>
      <c r="I22" s="1384" t="str">
        <f t="shared" si="0"/>
        <v/>
      </c>
      <c r="J22" s="1385"/>
      <c r="K22" s="561"/>
      <c r="L22" s="1377" t="str">
        <f>IFERROR(VLOOKUP(K22,食材一覧!$A$8:$H$76,2,FALSE),"")</f>
        <v/>
      </c>
      <c r="M22" s="1378"/>
      <c r="N22" s="1379"/>
      <c r="O22" s="1388"/>
      <c r="P22" s="1389"/>
      <c r="Q22" s="1382" t="str">
        <f>IFERROR(VLOOKUP(K22,食材一覧!$A$8:$H$76,8,FALSE),"")</f>
        <v/>
      </c>
      <c r="R22" s="1383"/>
      <c r="S22" s="1384" t="str">
        <f t="shared" si="1"/>
        <v/>
      </c>
      <c r="T22" s="1385"/>
    </row>
    <row r="23" spans="1:20" ht="25" customHeight="1" x14ac:dyDescent="0.2">
      <c r="A23" s="561"/>
      <c r="B23" s="1377" t="str">
        <f>IFERROR(VLOOKUP(A23,食材一覧!$A$8:$H$76,2,FALSE),"")</f>
        <v/>
      </c>
      <c r="C23" s="1378"/>
      <c r="D23" s="1379"/>
      <c r="E23" s="1380"/>
      <c r="F23" s="1381"/>
      <c r="G23" s="1382" t="str">
        <f>IFERROR(VLOOKUP(A23,食材一覧!$A$8:$H$76,8,FALSE),"")</f>
        <v/>
      </c>
      <c r="H23" s="1383"/>
      <c r="I23" s="1384" t="str">
        <f t="shared" si="0"/>
        <v/>
      </c>
      <c r="J23" s="1385"/>
      <c r="K23" s="561"/>
      <c r="L23" s="1377" t="str">
        <f>IFERROR(VLOOKUP(K23,食材一覧!$A$8:$H$76,2,FALSE),"")</f>
        <v/>
      </c>
      <c r="M23" s="1378"/>
      <c r="N23" s="1379"/>
      <c r="O23" s="1388"/>
      <c r="P23" s="1389"/>
      <c r="Q23" s="1382" t="str">
        <f>IFERROR(VLOOKUP(K23,食材一覧!$A$8:$H$76,8,FALSE),"")</f>
        <v/>
      </c>
      <c r="R23" s="1383"/>
      <c r="S23" s="1384" t="str">
        <f t="shared" si="1"/>
        <v/>
      </c>
      <c r="T23" s="1385"/>
    </row>
    <row r="24" spans="1:20" ht="25" customHeight="1" x14ac:dyDescent="0.2">
      <c r="A24" s="561"/>
      <c r="B24" s="1377" t="str">
        <f>IFERROR(VLOOKUP(A24,食材一覧!$A$8:$H$76,2,FALSE),"")</f>
        <v/>
      </c>
      <c r="C24" s="1378"/>
      <c r="D24" s="1379"/>
      <c r="E24" s="1380"/>
      <c r="F24" s="1381"/>
      <c r="G24" s="1382" t="str">
        <f>IFERROR(VLOOKUP(A24,食材一覧!$A$8:$H$76,8,FALSE),"")</f>
        <v/>
      </c>
      <c r="H24" s="1383"/>
      <c r="I24" s="1384" t="str">
        <f t="shared" si="0"/>
        <v/>
      </c>
      <c r="J24" s="1385"/>
      <c r="K24" s="561"/>
      <c r="L24" s="1377" t="str">
        <f>IFERROR(VLOOKUP(K24,食材一覧!$A$8:$H$76,2,FALSE),"")</f>
        <v/>
      </c>
      <c r="M24" s="1378"/>
      <c r="N24" s="1379"/>
      <c r="O24" s="1388"/>
      <c r="P24" s="1389"/>
      <c r="Q24" s="1382" t="str">
        <f>IFERROR(VLOOKUP(K24,食材一覧!$A$8:$H$76,8,FALSE),"")</f>
        <v/>
      </c>
      <c r="R24" s="1383"/>
      <c r="S24" s="1384" t="str">
        <f t="shared" si="1"/>
        <v/>
      </c>
      <c r="T24" s="1385"/>
    </row>
    <row r="25" spans="1:20" ht="25" customHeight="1" x14ac:dyDescent="0.2">
      <c r="A25" s="561"/>
      <c r="B25" s="1377" t="str">
        <f>IFERROR(VLOOKUP(A25,食材一覧!$A$8:$H$76,2,FALSE),"")</f>
        <v/>
      </c>
      <c r="C25" s="1378"/>
      <c r="D25" s="1379"/>
      <c r="E25" s="1380"/>
      <c r="F25" s="1381"/>
      <c r="G25" s="1382" t="str">
        <f>IFERROR(VLOOKUP(A25,食材一覧!$A$8:$H$76,8,FALSE),"")</f>
        <v/>
      </c>
      <c r="H25" s="1383"/>
      <c r="I25" s="1384" t="str">
        <f t="shared" si="0"/>
        <v/>
      </c>
      <c r="J25" s="1385"/>
      <c r="K25" s="561"/>
      <c r="L25" s="1377" t="str">
        <f>IFERROR(VLOOKUP(K25,食材一覧!$A$8:$H$76,2,FALSE),"")</f>
        <v/>
      </c>
      <c r="M25" s="1378"/>
      <c r="N25" s="1379"/>
      <c r="O25" s="1388"/>
      <c r="P25" s="1389"/>
      <c r="Q25" s="1382" t="str">
        <f>IFERROR(VLOOKUP(K25,食材一覧!$A$8:$H$76,8,FALSE),"")</f>
        <v/>
      </c>
      <c r="R25" s="1383"/>
      <c r="S25" s="1384" t="str">
        <f t="shared" si="1"/>
        <v/>
      </c>
      <c r="T25" s="1385"/>
    </row>
    <row r="26" spans="1:20" ht="25" customHeight="1" x14ac:dyDescent="0.2">
      <c r="A26" s="561"/>
      <c r="B26" s="1377" t="str">
        <f>IFERROR(VLOOKUP(A26,食材一覧!$A$8:$H$76,2,FALSE),"")</f>
        <v/>
      </c>
      <c r="C26" s="1378"/>
      <c r="D26" s="1379"/>
      <c r="E26" s="1380"/>
      <c r="F26" s="1381"/>
      <c r="G26" s="1382" t="str">
        <f>IFERROR(VLOOKUP(A26,食材一覧!$A$8:$H$76,8,FALSE),"")</f>
        <v/>
      </c>
      <c r="H26" s="1383"/>
      <c r="I26" s="1384" t="str">
        <f t="shared" si="0"/>
        <v/>
      </c>
      <c r="J26" s="1385"/>
      <c r="K26" s="561"/>
      <c r="L26" s="1377" t="str">
        <f>IFERROR(VLOOKUP(K26,食材一覧!$A$8:$H$76,2,FALSE),"")</f>
        <v/>
      </c>
      <c r="M26" s="1378"/>
      <c r="N26" s="1379"/>
      <c r="O26" s="1388"/>
      <c r="P26" s="1389"/>
      <c r="Q26" s="1382" t="str">
        <f>IFERROR(VLOOKUP(K26,食材一覧!$A$8:$H$76,8,FALSE),"")</f>
        <v/>
      </c>
      <c r="R26" s="1383"/>
      <c r="S26" s="1384" t="str">
        <f t="shared" si="1"/>
        <v/>
      </c>
      <c r="T26" s="1385"/>
    </row>
    <row r="27" spans="1:20" ht="25" customHeight="1" x14ac:dyDescent="0.2">
      <c r="A27" s="561"/>
      <c r="B27" s="1377" t="str">
        <f>IFERROR(VLOOKUP(A27,食材一覧!$A$8:$H$76,2,FALSE),"")</f>
        <v/>
      </c>
      <c r="C27" s="1378"/>
      <c r="D27" s="1379"/>
      <c r="E27" s="1380"/>
      <c r="F27" s="1381"/>
      <c r="G27" s="1382" t="str">
        <f>IFERROR(VLOOKUP(A27,食材一覧!$A$8:$H$76,8,FALSE),"")</f>
        <v/>
      </c>
      <c r="H27" s="1383"/>
      <c r="I27" s="1384" t="str">
        <f t="shared" si="0"/>
        <v/>
      </c>
      <c r="J27" s="1385"/>
      <c r="K27" s="561"/>
      <c r="L27" s="1377" t="str">
        <f>IFERROR(VLOOKUP(K27,食材一覧!$A$8:$H$76,2,FALSE),"")</f>
        <v/>
      </c>
      <c r="M27" s="1378"/>
      <c r="N27" s="1379"/>
      <c r="O27" s="1388"/>
      <c r="P27" s="1389"/>
      <c r="Q27" s="1382" t="str">
        <f>IFERROR(VLOOKUP(K27,食材一覧!$A$8:$H$76,8,FALSE),"")</f>
        <v/>
      </c>
      <c r="R27" s="1383"/>
      <c r="S27" s="1384" t="str">
        <f t="shared" si="1"/>
        <v/>
      </c>
      <c r="T27" s="1385"/>
    </row>
    <row r="28" spans="1:20" ht="25" customHeight="1" x14ac:dyDescent="0.2">
      <c r="A28" s="561"/>
      <c r="B28" s="1377" t="str">
        <f>IFERROR(VLOOKUP(A28,食材一覧!$A$8:$H$76,2,FALSE),"")</f>
        <v/>
      </c>
      <c r="C28" s="1378"/>
      <c r="D28" s="1379"/>
      <c r="E28" s="1380"/>
      <c r="F28" s="1381"/>
      <c r="G28" s="1382" t="str">
        <f>IFERROR(VLOOKUP(A28,食材一覧!$A$8:$H$76,8,FALSE),"")</f>
        <v/>
      </c>
      <c r="H28" s="1383"/>
      <c r="I28" s="1384" t="str">
        <f t="shared" si="0"/>
        <v/>
      </c>
      <c r="J28" s="1385"/>
      <c r="K28" s="561"/>
      <c r="L28" s="1377" t="str">
        <f>IFERROR(VLOOKUP(K28,食材一覧!$A$8:$H$76,2,FALSE),"")</f>
        <v/>
      </c>
      <c r="M28" s="1378"/>
      <c r="N28" s="1379"/>
      <c r="O28" s="1388"/>
      <c r="P28" s="1389"/>
      <c r="Q28" s="1382" t="str">
        <f>IFERROR(VLOOKUP(K28,食材一覧!$A$8:$H$76,8,FALSE),"")</f>
        <v/>
      </c>
      <c r="R28" s="1383"/>
      <c r="S28" s="1384" t="str">
        <f t="shared" si="1"/>
        <v/>
      </c>
      <c r="T28" s="1385"/>
    </row>
    <row r="29" spans="1:20" ht="25" customHeight="1" x14ac:dyDescent="0.2">
      <c r="A29" s="561"/>
      <c r="B29" s="1377" t="str">
        <f>IFERROR(VLOOKUP(A29,食材一覧!$A$8:$H$76,2,FALSE),"")</f>
        <v/>
      </c>
      <c r="C29" s="1378"/>
      <c r="D29" s="1379"/>
      <c r="E29" s="1380"/>
      <c r="F29" s="1381"/>
      <c r="G29" s="1382" t="str">
        <f>IFERROR(VLOOKUP(A29,食材一覧!$A$8:$H$76,8,FALSE),"")</f>
        <v/>
      </c>
      <c r="H29" s="1383"/>
      <c r="I29" s="1384" t="str">
        <f t="shared" si="0"/>
        <v/>
      </c>
      <c r="J29" s="1385"/>
      <c r="K29" s="561"/>
      <c r="L29" s="1377" t="str">
        <f>IFERROR(VLOOKUP(K29,食材一覧!$A$8:$H$76,2,FALSE),"")</f>
        <v/>
      </c>
      <c r="M29" s="1378"/>
      <c r="N29" s="1379"/>
      <c r="O29" s="1388"/>
      <c r="P29" s="1389"/>
      <c r="Q29" s="1382" t="str">
        <f>IFERROR(VLOOKUP(K29,食材一覧!$A$8:$H$76,8,FALSE),"")</f>
        <v/>
      </c>
      <c r="R29" s="1383"/>
      <c r="S29" s="1384" t="str">
        <f t="shared" si="1"/>
        <v/>
      </c>
      <c r="T29" s="1385"/>
    </row>
    <row r="30" spans="1:20" ht="25" customHeight="1" x14ac:dyDescent="0.2">
      <c r="A30" s="561"/>
      <c r="B30" s="1377" t="str">
        <f>IFERROR(VLOOKUP(A30,食材一覧!$A$8:$H$76,2,FALSE),"")</f>
        <v/>
      </c>
      <c r="C30" s="1378"/>
      <c r="D30" s="1379"/>
      <c r="E30" s="1380"/>
      <c r="F30" s="1381"/>
      <c r="G30" s="1382" t="str">
        <f>IFERROR(VLOOKUP(A30,食材一覧!$A$8:$H$76,8,FALSE),"")</f>
        <v/>
      </c>
      <c r="H30" s="1383"/>
      <c r="I30" s="1384" t="str">
        <f t="shared" si="0"/>
        <v/>
      </c>
      <c r="J30" s="1385"/>
      <c r="K30" s="561"/>
      <c r="L30" s="1377" t="str">
        <f>IFERROR(VLOOKUP(K30,食材一覧!$A$8:$H$76,2,FALSE),"")</f>
        <v/>
      </c>
      <c r="M30" s="1378"/>
      <c r="N30" s="1379"/>
      <c r="O30" s="1388"/>
      <c r="P30" s="1389"/>
      <c r="Q30" s="1382" t="str">
        <f>IFERROR(VLOOKUP(K30,食材一覧!$A$8:$H$76,8,FALSE),"")</f>
        <v/>
      </c>
      <c r="R30" s="1383"/>
      <c r="S30" s="1384" t="str">
        <f t="shared" si="1"/>
        <v/>
      </c>
      <c r="T30" s="1385"/>
    </row>
    <row r="31" spans="1:20" ht="25" customHeight="1" x14ac:dyDescent="0.2">
      <c r="A31" s="561"/>
      <c r="B31" s="1377" t="str">
        <f>IFERROR(VLOOKUP(A31,食材一覧!$A$8:$H$76,2,FALSE),"")</f>
        <v/>
      </c>
      <c r="C31" s="1378"/>
      <c r="D31" s="1379"/>
      <c r="E31" s="1380"/>
      <c r="F31" s="1381"/>
      <c r="G31" s="1382" t="str">
        <f>IFERROR(VLOOKUP(A31,食材一覧!$A$8:$H$76,8,FALSE),"")</f>
        <v/>
      </c>
      <c r="H31" s="1383"/>
      <c r="I31" s="1384" t="str">
        <f t="shared" si="0"/>
        <v/>
      </c>
      <c r="J31" s="1385"/>
      <c r="K31" s="561"/>
      <c r="L31" s="1377" t="str">
        <f>IFERROR(VLOOKUP(K31,食材一覧!$A$8:$H$76,2,FALSE),"")</f>
        <v/>
      </c>
      <c r="M31" s="1378"/>
      <c r="N31" s="1379"/>
      <c r="O31" s="1388"/>
      <c r="P31" s="1389"/>
      <c r="Q31" s="1382" t="str">
        <f>IFERROR(VLOOKUP(K31,食材一覧!$A$8:$H$76,8,FALSE),"")</f>
        <v/>
      </c>
      <c r="R31" s="1383"/>
      <c r="S31" s="1384" t="str">
        <f t="shared" si="1"/>
        <v/>
      </c>
      <c r="T31" s="1385"/>
    </row>
    <row r="32" spans="1:20" ht="25" customHeight="1" thickBot="1" x14ac:dyDescent="0.25">
      <c r="A32" s="562"/>
      <c r="B32" s="1377" t="str">
        <f>IFERROR(VLOOKUP(A32,食材一覧!$A$8:$H$76,2,FALSE),"")</f>
        <v/>
      </c>
      <c r="C32" s="1378"/>
      <c r="D32" s="1379"/>
      <c r="E32" s="1380"/>
      <c r="F32" s="1381"/>
      <c r="G32" s="1382" t="str">
        <f>IFERROR(VLOOKUP(A32,食材一覧!$A$8:$H$76,8,FALSE),"")</f>
        <v/>
      </c>
      <c r="H32" s="1383"/>
      <c r="I32" s="1386" t="str">
        <f t="shared" si="0"/>
        <v/>
      </c>
      <c r="J32" s="1387"/>
      <c r="K32" s="562"/>
      <c r="L32" s="1377" t="str">
        <f>IFERROR(VLOOKUP(K32,食材一覧!$A$8:$H$76,2,FALSE),"")</f>
        <v/>
      </c>
      <c r="M32" s="1378"/>
      <c r="N32" s="1379"/>
      <c r="O32" s="1388"/>
      <c r="P32" s="1389"/>
      <c r="Q32" s="1382" t="str">
        <f>IFERROR(VLOOKUP(K32,食材一覧!$A$8:$H$76,8,FALSE),"")</f>
        <v/>
      </c>
      <c r="R32" s="1383"/>
      <c r="S32" s="1386" t="str">
        <f t="shared" si="1"/>
        <v/>
      </c>
      <c r="T32" s="1387"/>
    </row>
    <row r="33" spans="1:20" ht="20.149999999999999" customHeight="1" thickBot="1" x14ac:dyDescent="0.25">
      <c r="A33" s="1390" t="s">
        <v>79</v>
      </c>
      <c r="B33" s="1343"/>
      <c r="C33" s="1343"/>
      <c r="D33" s="1343"/>
      <c r="E33" s="1391"/>
      <c r="F33" s="1342">
        <f>SUM(I13:J32)</f>
        <v>0</v>
      </c>
      <c r="G33" s="1343"/>
      <c r="H33" s="1343"/>
      <c r="I33" s="1343"/>
      <c r="J33" s="1344"/>
      <c r="K33" s="1390" t="s">
        <v>79</v>
      </c>
      <c r="L33" s="1343"/>
      <c r="M33" s="1343"/>
      <c r="N33" s="1343"/>
      <c r="O33" s="1343"/>
      <c r="P33" s="1342">
        <f>SUM(S13:T32)</f>
        <v>0</v>
      </c>
      <c r="Q33" s="1343"/>
      <c r="R33" s="1343"/>
      <c r="S33" s="1343"/>
      <c r="T33" s="1344"/>
    </row>
    <row r="34" spans="1:20" ht="15" customHeight="1" x14ac:dyDescent="0.2">
      <c r="B34" s="54"/>
      <c r="C34" s="54"/>
      <c r="D34" s="54"/>
      <c r="E34" s="54"/>
      <c r="F34" s="54"/>
      <c r="G34" s="54"/>
      <c r="H34" s="54"/>
    </row>
  </sheetData>
  <sheetProtection algorithmName="SHA-512" hashValue="cHCR1N9BnuM+3KRooVkGvsJ3Vyw4GK+WbRfPqbYCh5F5Cj7Jl60ARYwn4mnBbSXRjW8Jc3o4hZHKpBUdH0t0iA==" saltValue="b8+MizGosqdfj/hh4gAV2g==" spinCount="100000" sheet="1" objects="1" scenarios="1"/>
  <mergeCells count="191">
    <mergeCell ref="K33:O33"/>
    <mergeCell ref="F33:J33"/>
    <mergeCell ref="A33:E33"/>
    <mergeCell ref="S28:T28"/>
    <mergeCell ref="S29:T29"/>
    <mergeCell ref="S30:T30"/>
    <mergeCell ref="S31:T31"/>
    <mergeCell ref="S32:T32"/>
    <mergeCell ref="S23:T23"/>
    <mergeCell ref="S24:T24"/>
    <mergeCell ref="S25:T25"/>
    <mergeCell ref="S26:T26"/>
    <mergeCell ref="S27:T27"/>
    <mergeCell ref="Q28:R28"/>
    <mergeCell ref="Q29:R29"/>
    <mergeCell ref="Q30:R30"/>
    <mergeCell ref="Q31:R31"/>
    <mergeCell ref="Q32:R32"/>
    <mergeCell ref="Q23:R23"/>
    <mergeCell ref="Q24:R24"/>
    <mergeCell ref="Q25:R25"/>
    <mergeCell ref="Q26:R26"/>
    <mergeCell ref="Q27:R27"/>
    <mergeCell ref="O28:P28"/>
    <mergeCell ref="S18:T18"/>
    <mergeCell ref="S19:T19"/>
    <mergeCell ref="S20:T20"/>
    <mergeCell ref="S21:T21"/>
    <mergeCell ref="S22:T22"/>
    <mergeCell ref="S13:T13"/>
    <mergeCell ref="S14:T14"/>
    <mergeCell ref="S15:T15"/>
    <mergeCell ref="S16:T16"/>
    <mergeCell ref="S17:T17"/>
    <mergeCell ref="Q18:R18"/>
    <mergeCell ref="Q19:R19"/>
    <mergeCell ref="Q20:R20"/>
    <mergeCell ref="Q21:R21"/>
    <mergeCell ref="Q22:R22"/>
    <mergeCell ref="Q13:R13"/>
    <mergeCell ref="Q14:R14"/>
    <mergeCell ref="Q15:R15"/>
    <mergeCell ref="Q16:R16"/>
    <mergeCell ref="Q17:R17"/>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L28:N28"/>
    <mergeCell ref="L29:N29"/>
    <mergeCell ref="L30:N30"/>
    <mergeCell ref="L31:N31"/>
    <mergeCell ref="L32:N32"/>
    <mergeCell ref="L23:N23"/>
    <mergeCell ref="L24:N24"/>
    <mergeCell ref="L25:N25"/>
    <mergeCell ref="L26:N26"/>
    <mergeCell ref="L27:N27"/>
    <mergeCell ref="L18:N18"/>
    <mergeCell ref="L19:N19"/>
    <mergeCell ref="L20:N20"/>
    <mergeCell ref="L21:N21"/>
    <mergeCell ref="L22:N22"/>
    <mergeCell ref="L13:N13"/>
    <mergeCell ref="L14:N14"/>
    <mergeCell ref="L15:N15"/>
    <mergeCell ref="L16:N16"/>
    <mergeCell ref="L17:N17"/>
    <mergeCell ref="I28:J2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I13:J13"/>
    <mergeCell ref="I14:J14"/>
    <mergeCell ref="I15:J15"/>
    <mergeCell ref="I16:J16"/>
    <mergeCell ref="I17:J1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E28:F28"/>
    <mergeCell ref="E29:F29"/>
    <mergeCell ref="E30:F30"/>
    <mergeCell ref="E31:F31"/>
    <mergeCell ref="E32:F32"/>
    <mergeCell ref="E23:F23"/>
    <mergeCell ref="E24:F24"/>
    <mergeCell ref="E25:F25"/>
    <mergeCell ref="E26:F26"/>
    <mergeCell ref="E27:F27"/>
    <mergeCell ref="B28:D28"/>
    <mergeCell ref="B29:D29"/>
    <mergeCell ref="B30:D30"/>
    <mergeCell ref="B31:D31"/>
    <mergeCell ref="B32:D32"/>
    <mergeCell ref="B23:D23"/>
    <mergeCell ref="B24:D24"/>
    <mergeCell ref="B25:D25"/>
    <mergeCell ref="B26:D26"/>
    <mergeCell ref="B27:D27"/>
    <mergeCell ref="L12:N12"/>
    <mergeCell ref="E12:F12"/>
    <mergeCell ref="G12:H12"/>
    <mergeCell ref="I12:J12"/>
    <mergeCell ref="B18:D18"/>
    <mergeCell ref="B19:D19"/>
    <mergeCell ref="B20:D20"/>
    <mergeCell ref="B21:D21"/>
    <mergeCell ref="B22:D22"/>
    <mergeCell ref="B13:D13"/>
    <mergeCell ref="B14:D14"/>
    <mergeCell ref="B15:D15"/>
    <mergeCell ref="B16:D16"/>
    <mergeCell ref="B17:D17"/>
    <mergeCell ref="E18:F18"/>
    <mergeCell ref="E19:F19"/>
    <mergeCell ref="E20:F20"/>
    <mergeCell ref="E21:F21"/>
    <mergeCell ref="E22:F22"/>
    <mergeCell ref="E13:F13"/>
    <mergeCell ref="E14:F14"/>
    <mergeCell ref="E15:F15"/>
    <mergeCell ref="E16:F16"/>
    <mergeCell ref="E17:F17"/>
    <mergeCell ref="P33:T33"/>
    <mergeCell ref="B1:T1"/>
    <mergeCell ref="R2:T2"/>
    <mergeCell ref="A2:B2"/>
    <mergeCell ref="C3:T3"/>
    <mergeCell ref="A6:T6"/>
    <mergeCell ref="A7:T7"/>
    <mergeCell ref="A4:B4"/>
    <mergeCell ref="A5:B5"/>
    <mergeCell ref="A10:T10"/>
    <mergeCell ref="A8:T8"/>
    <mergeCell ref="A9:T9"/>
    <mergeCell ref="C4:F4"/>
    <mergeCell ref="G4:K4"/>
    <mergeCell ref="M4:P4"/>
    <mergeCell ref="Q4:T4"/>
    <mergeCell ref="C5:K5"/>
    <mergeCell ref="L5:T5"/>
    <mergeCell ref="A11:D11"/>
    <mergeCell ref="K11:N11"/>
    <mergeCell ref="O12:P12"/>
    <mergeCell ref="Q12:R12"/>
    <mergeCell ref="S12:T12"/>
    <mergeCell ref="B12:D12"/>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203200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7"/>
  <sheetViews>
    <sheetView view="pageBreakPreview" topLeftCell="A58" zoomScaleNormal="100" zoomScaleSheetLayoutView="100" workbookViewId="0">
      <selection activeCell="J71" sqref="J71"/>
    </sheetView>
  </sheetViews>
  <sheetFormatPr defaultColWidth="9" defaultRowHeight="13" x14ac:dyDescent="0.2"/>
  <cols>
    <col min="1" max="1" width="4.6328125" style="113" customWidth="1"/>
    <col min="2" max="4" width="12.6328125" style="28" customWidth="1"/>
    <col min="5" max="6" width="11.6328125" style="28" customWidth="1"/>
    <col min="7" max="8" width="13.6328125" style="28" customWidth="1"/>
    <col min="9" max="16384" width="9" style="28"/>
  </cols>
  <sheetData>
    <row r="1" spans="1:8" ht="30" customHeight="1" x14ac:dyDescent="0.2">
      <c r="A1" s="1411" t="s">
        <v>702</v>
      </c>
      <c r="B1" s="1411"/>
      <c r="D1" s="1400" t="s">
        <v>219</v>
      </c>
      <c r="E1" s="1400"/>
      <c r="F1" s="140"/>
      <c r="G1" s="140"/>
      <c r="H1" s="140"/>
    </row>
    <row r="2" spans="1:8" ht="20.149999999999999" customHeight="1" x14ac:dyDescent="0.2">
      <c r="B2" s="107"/>
      <c r="C2" s="194"/>
      <c r="D2" s="194"/>
      <c r="E2" s="194"/>
      <c r="F2" s="140"/>
      <c r="G2" s="140"/>
      <c r="H2" s="140"/>
    </row>
    <row r="3" spans="1:8" ht="29.25" customHeight="1" x14ac:dyDescent="0.2">
      <c r="B3" s="108" t="s">
        <v>220</v>
      </c>
      <c r="C3" s="17"/>
      <c r="D3" s="17"/>
      <c r="E3" s="17"/>
      <c r="F3" s="140"/>
      <c r="G3" s="140"/>
      <c r="H3" s="140"/>
    </row>
    <row r="4" spans="1:8" ht="24.75" customHeight="1" thickBot="1" x14ac:dyDescent="0.25">
      <c r="B4" s="108" t="s">
        <v>221</v>
      </c>
      <c r="C4" s="17"/>
      <c r="D4" s="17"/>
      <c r="E4" s="17"/>
      <c r="F4" s="17"/>
      <c r="G4" s="109"/>
      <c r="H4" s="408"/>
    </row>
    <row r="5" spans="1:8" s="110" customFormat="1" ht="29.25" customHeight="1" x14ac:dyDescent="0.2">
      <c r="A5" s="1398" t="s">
        <v>282</v>
      </c>
      <c r="B5" s="1412" t="s">
        <v>222</v>
      </c>
      <c r="C5" s="1412"/>
      <c r="D5" s="1413"/>
      <c r="E5" s="1416" t="s">
        <v>223</v>
      </c>
      <c r="F5" s="1417"/>
      <c r="G5" s="1392" t="s">
        <v>224</v>
      </c>
      <c r="H5" s="409" t="s">
        <v>711</v>
      </c>
    </row>
    <row r="6" spans="1:8" s="110" customFormat="1" ht="20.25" customHeight="1" thickBot="1" x14ac:dyDescent="0.25">
      <c r="A6" s="1399"/>
      <c r="B6" s="1414"/>
      <c r="C6" s="1414"/>
      <c r="D6" s="1415"/>
      <c r="E6" s="1418"/>
      <c r="F6" s="1419"/>
      <c r="G6" s="1393"/>
      <c r="H6" s="302" t="s">
        <v>712</v>
      </c>
    </row>
    <row r="7" spans="1:8" s="111" customFormat="1" ht="15" customHeight="1" thickTop="1" x14ac:dyDescent="0.2">
      <c r="A7" s="410"/>
      <c r="B7" s="1394" t="s">
        <v>225</v>
      </c>
      <c r="C7" s="1394"/>
      <c r="D7" s="1395"/>
      <c r="E7" s="1396"/>
      <c r="F7" s="1397"/>
      <c r="G7" s="303"/>
      <c r="H7" s="411"/>
    </row>
    <row r="8" spans="1:8" s="112" customFormat="1" ht="15" customHeight="1" x14ac:dyDescent="0.2">
      <c r="A8" s="412">
        <v>1</v>
      </c>
      <c r="B8" s="1409" t="s">
        <v>281</v>
      </c>
      <c r="C8" s="1409"/>
      <c r="D8" s="1410"/>
      <c r="E8" s="1405"/>
      <c r="F8" s="1406"/>
      <c r="G8" s="304" t="s">
        <v>226</v>
      </c>
      <c r="H8" s="305">
        <v>280</v>
      </c>
    </row>
    <row r="9" spans="1:8" s="112" customFormat="1" ht="15" customHeight="1" x14ac:dyDescent="0.2">
      <c r="A9" s="412">
        <v>2</v>
      </c>
      <c r="B9" s="1409" t="s">
        <v>367</v>
      </c>
      <c r="C9" s="1409"/>
      <c r="D9" s="1410"/>
      <c r="E9" s="1405"/>
      <c r="F9" s="1406"/>
      <c r="G9" s="304" t="s">
        <v>226</v>
      </c>
      <c r="H9" s="306">
        <v>230</v>
      </c>
    </row>
    <row r="10" spans="1:8" s="112" customFormat="1" ht="15" customHeight="1" x14ac:dyDescent="0.2">
      <c r="A10" s="412">
        <v>3</v>
      </c>
      <c r="B10" s="1407" t="s">
        <v>227</v>
      </c>
      <c r="C10" s="1407"/>
      <c r="D10" s="1408"/>
      <c r="E10" s="1405"/>
      <c r="F10" s="1406"/>
      <c r="G10" s="304" t="s">
        <v>226</v>
      </c>
      <c r="H10" s="306">
        <v>320</v>
      </c>
    </row>
    <row r="11" spans="1:8" s="112" customFormat="1" ht="15" customHeight="1" x14ac:dyDescent="0.2">
      <c r="A11" s="412">
        <v>4</v>
      </c>
      <c r="B11" s="1409" t="s">
        <v>228</v>
      </c>
      <c r="C11" s="1409"/>
      <c r="D11" s="1410"/>
      <c r="E11" s="1405"/>
      <c r="F11" s="1406"/>
      <c r="G11" s="304" t="s">
        <v>226</v>
      </c>
      <c r="H11" s="306">
        <v>320</v>
      </c>
    </row>
    <row r="12" spans="1:8" s="112" customFormat="1" ht="15" customHeight="1" x14ac:dyDescent="0.2">
      <c r="A12" s="412">
        <v>5</v>
      </c>
      <c r="B12" s="1409" t="s">
        <v>328</v>
      </c>
      <c r="C12" s="1409"/>
      <c r="D12" s="1410"/>
      <c r="E12" s="1405"/>
      <c r="F12" s="1406"/>
      <c r="G12" s="304" t="s">
        <v>226</v>
      </c>
      <c r="H12" s="306">
        <v>340</v>
      </c>
    </row>
    <row r="13" spans="1:8" s="112" customFormat="1" ht="15" customHeight="1" x14ac:dyDescent="0.2">
      <c r="A13" s="412">
        <v>6</v>
      </c>
      <c r="B13" s="1409" t="s">
        <v>329</v>
      </c>
      <c r="C13" s="1409"/>
      <c r="D13" s="1410"/>
      <c r="E13" s="1405"/>
      <c r="F13" s="1406"/>
      <c r="G13" s="304" t="s">
        <v>226</v>
      </c>
      <c r="H13" s="306">
        <v>350</v>
      </c>
    </row>
    <row r="14" spans="1:8" s="112" customFormat="1" ht="15" customHeight="1" x14ac:dyDescent="0.2">
      <c r="A14" s="412">
        <v>7</v>
      </c>
      <c r="B14" s="1409" t="s">
        <v>229</v>
      </c>
      <c r="C14" s="1409"/>
      <c r="D14" s="1410"/>
      <c r="E14" s="1405" t="s">
        <v>230</v>
      </c>
      <c r="F14" s="1406"/>
      <c r="G14" s="307" t="s">
        <v>231</v>
      </c>
      <c r="H14" s="306">
        <v>780</v>
      </c>
    </row>
    <row r="15" spans="1:8" s="112" customFormat="1" ht="15" customHeight="1" x14ac:dyDescent="0.2">
      <c r="A15" s="412">
        <v>8</v>
      </c>
      <c r="B15" s="1409" t="s">
        <v>232</v>
      </c>
      <c r="C15" s="1409"/>
      <c r="D15" s="1410"/>
      <c r="E15" s="1405" t="s">
        <v>295</v>
      </c>
      <c r="F15" s="1406"/>
      <c r="G15" s="307" t="s">
        <v>231</v>
      </c>
      <c r="H15" s="306">
        <v>560</v>
      </c>
    </row>
    <row r="16" spans="1:8" s="112" customFormat="1" ht="15" customHeight="1" x14ac:dyDescent="0.2">
      <c r="A16" s="412">
        <v>9</v>
      </c>
      <c r="B16" s="1409" t="s">
        <v>233</v>
      </c>
      <c r="C16" s="1409"/>
      <c r="D16" s="1410"/>
      <c r="E16" s="1405" t="s">
        <v>234</v>
      </c>
      <c r="F16" s="1406"/>
      <c r="G16" s="307" t="s">
        <v>231</v>
      </c>
      <c r="H16" s="306">
        <v>830</v>
      </c>
    </row>
    <row r="17" spans="1:8" s="112" customFormat="1" ht="15" customHeight="1" x14ac:dyDescent="0.2">
      <c r="A17" s="412">
        <v>10</v>
      </c>
      <c r="B17" s="1409" t="s">
        <v>330</v>
      </c>
      <c r="C17" s="1409"/>
      <c r="D17" s="1410"/>
      <c r="E17" s="1405" t="s">
        <v>331</v>
      </c>
      <c r="F17" s="1406"/>
      <c r="G17" s="307" t="s">
        <v>243</v>
      </c>
      <c r="H17" s="306">
        <v>380</v>
      </c>
    </row>
    <row r="18" spans="1:8" s="112" customFormat="1" ht="15" customHeight="1" x14ac:dyDescent="0.2">
      <c r="A18" s="412">
        <v>11</v>
      </c>
      <c r="B18" s="1409" t="s">
        <v>332</v>
      </c>
      <c r="C18" s="1409"/>
      <c r="D18" s="1410"/>
      <c r="E18" s="1405" t="s">
        <v>558</v>
      </c>
      <c r="F18" s="1406"/>
      <c r="G18" s="307" t="s">
        <v>333</v>
      </c>
      <c r="H18" s="306">
        <v>530</v>
      </c>
    </row>
    <row r="19" spans="1:8" s="112" customFormat="1" ht="15" customHeight="1" x14ac:dyDescent="0.2">
      <c r="A19" s="413"/>
      <c r="B19" s="1401" t="s">
        <v>235</v>
      </c>
      <c r="C19" s="1401"/>
      <c r="D19" s="1402"/>
      <c r="E19" s="1403"/>
      <c r="F19" s="1404"/>
      <c r="G19" s="308"/>
      <c r="H19" s="414"/>
    </row>
    <row r="20" spans="1:8" s="112" customFormat="1" ht="15" customHeight="1" x14ac:dyDescent="0.2">
      <c r="A20" s="412">
        <v>12</v>
      </c>
      <c r="B20" s="1409" t="s">
        <v>237</v>
      </c>
      <c r="C20" s="1409"/>
      <c r="D20" s="1410"/>
      <c r="E20" s="1405" t="s">
        <v>236</v>
      </c>
      <c r="F20" s="1406"/>
      <c r="G20" s="309" t="s">
        <v>236</v>
      </c>
      <c r="H20" s="306">
        <v>130</v>
      </c>
    </row>
    <row r="21" spans="1:8" s="112" customFormat="1" ht="15" customHeight="1" x14ac:dyDescent="0.2">
      <c r="A21" s="412">
        <v>13</v>
      </c>
      <c r="B21" s="1409" t="s">
        <v>357</v>
      </c>
      <c r="C21" s="1409"/>
      <c r="D21" s="1410"/>
      <c r="E21" s="1405" t="s">
        <v>256</v>
      </c>
      <c r="F21" s="1406"/>
      <c r="G21" s="309" t="s">
        <v>256</v>
      </c>
      <c r="H21" s="306">
        <v>440</v>
      </c>
    </row>
    <row r="22" spans="1:8" s="112" customFormat="1" ht="15" customHeight="1" x14ac:dyDescent="0.2">
      <c r="A22" s="412">
        <v>14</v>
      </c>
      <c r="B22" s="1409" t="s">
        <v>358</v>
      </c>
      <c r="C22" s="1409"/>
      <c r="D22" s="1410"/>
      <c r="E22" s="1405" t="s">
        <v>240</v>
      </c>
      <c r="F22" s="1406"/>
      <c r="G22" s="309" t="s">
        <v>240</v>
      </c>
      <c r="H22" s="306">
        <v>220</v>
      </c>
    </row>
    <row r="23" spans="1:8" s="112" customFormat="1" ht="15" customHeight="1" x14ac:dyDescent="0.2">
      <c r="A23" s="412">
        <v>15</v>
      </c>
      <c r="B23" s="1409" t="s">
        <v>359</v>
      </c>
      <c r="C23" s="1409"/>
      <c r="D23" s="1410"/>
      <c r="E23" s="1405" t="s">
        <v>240</v>
      </c>
      <c r="F23" s="1406"/>
      <c r="G23" s="309" t="s">
        <v>240</v>
      </c>
      <c r="H23" s="306">
        <v>370</v>
      </c>
    </row>
    <row r="24" spans="1:8" s="112" customFormat="1" ht="15" customHeight="1" x14ac:dyDescent="0.2">
      <c r="A24" s="412">
        <v>16</v>
      </c>
      <c r="B24" s="1409" t="s">
        <v>238</v>
      </c>
      <c r="C24" s="1409"/>
      <c r="D24" s="1410"/>
      <c r="E24" s="1405" t="s">
        <v>236</v>
      </c>
      <c r="F24" s="1406"/>
      <c r="G24" s="307" t="s">
        <v>236</v>
      </c>
      <c r="H24" s="306">
        <v>420</v>
      </c>
    </row>
    <row r="25" spans="1:8" s="112" customFormat="1" ht="15" customHeight="1" x14ac:dyDescent="0.2">
      <c r="A25" s="412">
        <v>17</v>
      </c>
      <c r="B25" s="1409" t="s">
        <v>239</v>
      </c>
      <c r="C25" s="1409"/>
      <c r="D25" s="1410"/>
      <c r="E25" s="1405" t="s">
        <v>240</v>
      </c>
      <c r="F25" s="1406"/>
      <c r="G25" s="307" t="s">
        <v>240</v>
      </c>
      <c r="H25" s="306">
        <v>130</v>
      </c>
    </row>
    <row r="26" spans="1:8" s="112" customFormat="1" ht="15" customHeight="1" x14ac:dyDescent="0.2">
      <c r="A26" s="412">
        <v>18</v>
      </c>
      <c r="B26" s="1409" t="s">
        <v>241</v>
      </c>
      <c r="C26" s="1409"/>
      <c r="D26" s="1410"/>
      <c r="E26" s="1405" t="s">
        <v>236</v>
      </c>
      <c r="F26" s="1406"/>
      <c r="G26" s="307" t="s">
        <v>236</v>
      </c>
      <c r="H26" s="306">
        <v>240</v>
      </c>
    </row>
    <row r="27" spans="1:8" s="112" customFormat="1" ht="15" customHeight="1" x14ac:dyDescent="0.2">
      <c r="A27" s="412">
        <v>19</v>
      </c>
      <c r="B27" s="1409" t="s">
        <v>242</v>
      </c>
      <c r="C27" s="1409"/>
      <c r="D27" s="1410"/>
      <c r="E27" s="1405" t="s">
        <v>559</v>
      </c>
      <c r="F27" s="1406"/>
      <c r="G27" s="307" t="s">
        <v>243</v>
      </c>
      <c r="H27" s="306">
        <v>260</v>
      </c>
    </row>
    <row r="28" spans="1:8" s="112" customFormat="1" ht="15" customHeight="1" x14ac:dyDescent="0.2">
      <c r="A28" s="412">
        <v>20</v>
      </c>
      <c r="B28" s="1409" t="s">
        <v>244</v>
      </c>
      <c r="C28" s="1409"/>
      <c r="D28" s="1410"/>
      <c r="E28" s="1405" t="s">
        <v>559</v>
      </c>
      <c r="F28" s="1406"/>
      <c r="G28" s="307" t="s">
        <v>243</v>
      </c>
      <c r="H28" s="306">
        <v>490</v>
      </c>
    </row>
    <row r="29" spans="1:8" s="112" customFormat="1" ht="15" customHeight="1" x14ac:dyDescent="0.2">
      <c r="A29" s="412">
        <v>21</v>
      </c>
      <c r="B29" s="1409" t="s">
        <v>245</v>
      </c>
      <c r="C29" s="1409"/>
      <c r="D29" s="1410"/>
      <c r="E29" s="1405" t="s">
        <v>713</v>
      </c>
      <c r="F29" s="1406"/>
      <c r="G29" s="307" t="s">
        <v>231</v>
      </c>
      <c r="H29" s="306">
        <v>400</v>
      </c>
    </row>
    <row r="30" spans="1:8" s="112" customFormat="1" ht="15" customHeight="1" x14ac:dyDescent="0.2">
      <c r="A30" s="412">
        <v>22</v>
      </c>
      <c r="B30" s="1409" t="s">
        <v>246</v>
      </c>
      <c r="C30" s="1409"/>
      <c r="D30" s="1410"/>
      <c r="E30" s="1405" t="s">
        <v>327</v>
      </c>
      <c r="F30" s="1406"/>
      <c r="G30" s="307" t="s">
        <v>231</v>
      </c>
      <c r="H30" s="306">
        <v>270</v>
      </c>
    </row>
    <row r="31" spans="1:8" s="112" customFormat="1" ht="15" customHeight="1" x14ac:dyDescent="0.2">
      <c r="A31" s="412">
        <v>23</v>
      </c>
      <c r="B31" s="1409" t="s">
        <v>248</v>
      </c>
      <c r="C31" s="1409"/>
      <c r="D31" s="1410"/>
      <c r="E31" s="1405" t="s">
        <v>249</v>
      </c>
      <c r="F31" s="1406"/>
      <c r="G31" s="307" t="s">
        <v>231</v>
      </c>
      <c r="H31" s="306">
        <v>140</v>
      </c>
    </row>
    <row r="32" spans="1:8" s="112" customFormat="1" ht="15" customHeight="1" x14ac:dyDescent="0.2">
      <c r="A32" s="412">
        <v>24</v>
      </c>
      <c r="B32" s="1409" t="s">
        <v>292</v>
      </c>
      <c r="C32" s="1409"/>
      <c r="D32" s="1410"/>
      <c r="E32" s="1405" t="s">
        <v>247</v>
      </c>
      <c r="F32" s="1406"/>
      <c r="G32" s="307" t="s">
        <v>231</v>
      </c>
      <c r="H32" s="306">
        <v>160</v>
      </c>
    </row>
    <row r="33" spans="1:8" s="112" customFormat="1" ht="15" customHeight="1" x14ac:dyDescent="0.2">
      <c r="A33" s="412">
        <v>25</v>
      </c>
      <c r="B33" s="1429" t="s">
        <v>714</v>
      </c>
      <c r="C33" s="1430"/>
      <c r="D33" s="1431"/>
      <c r="E33" s="1405" t="s">
        <v>715</v>
      </c>
      <c r="F33" s="1432"/>
      <c r="G33" s="307" t="s">
        <v>716</v>
      </c>
      <c r="H33" s="306">
        <v>280</v>
      </c>
    </row>
    <row r="34" spans="1:8" s="112" customFormat="1" ht="15" customHeight="1" x14ac:dyDescent="0.2">
      <c r="A34" s="412">
        <v>26</v>
      </c>
      <c r="B34" s="1429" t="s">
        <v>717</v>
      </c>
      <c r="C34" s="1430"/>
      <c r="D34" s="1431"/>
      <c r="E34" s="1405" t="s">
        <v>718</v>
      </c>
      <c r="F34" s="1432"/>
      <c r="G34" s="307"/>
      <c r="H34" s="306">
        <v>150</v>
      </c>
    </row>
    <row r="35" spans="1:8" s="112" customFormat="1" ht="15" customHeight="1" x14ac:dyDescent="0.2">
      <c r="A35" s="412">
        <v>27</v>
      </c>
      <c r="B35" s="1429" t="s">
        <v>719</v>
      </c>
      <c r="C35" s="1430"/>
      <c r="D35" s="1431"/>
      <c r="E35" s="1405" t="s">
        <v>718</v>
      </c>
      <c r="F35" s="1432"/>
      <c r="G35" s="307"/>
      <c r="H35" s="306">
        <v>170</v>
      </c>
    </row>
    <row r="36" spans="1:8" s="112" customFormat="1" ht="15" customHeight="1" x14ac:dyDescent="0.2">
      <c r="A36" s="412">
        <v>28</v>
      </c>
      <c r="B36" s="1420" t="s">
        <v>720</v>
      </c>
      <c r="C36" s="1409"/>
      <c r="D36" s="1410"/>
      <c r="E36" s="1405" t="s">
        <v>715</v>
      </c>
      <c r="F36" s="1432"/>
      <c r="G36" s="307" t="s">
        <v>716</v>
      </c>
      <c r="H36" s="306">
        <v>290</v>
      </c>
    </row>
    <row r="37" spans="1:8" s="112" customFormat="1" ht="15" customHeight="1" x14ac:dyDescent="0.2">
      <c r="A37" s="412">
        <v>29</v>
      </c>
      <c r="B37" s="1409" t="s">
        <v>250</v>
      </c>
      <c r="C37" s="1409"/>
      <c r="D37" s="1410"/>
      <c r="E37" s="1405" t="s">
        <v>721</v>
      </c>
      <c r="F37" s="1406"/>
      <c r="G37" s="307" t="s">
        <v>236</v>
      </c>
      <c r="H37" s="310" t="s">
        <v>722</v>
      </c>
    </row>
    <row r="38" spans="1:8" s="112" customFormat="1" ht="15" customHeight="1" x14ac:dyDescent="0.2">
      <c r="A38" s="413"/>
      <c r="B38" s="1401" t="s">
        <v>251</v>
      </c>
      <c r="C38" s="1401"/>
      <c r="D38" s="1402"/>
      <c r="E38" s="1403"/>
      <c r="F38" s="1404"/>
      <c r="G38" s="311"/>
      <c r="H38" s="414"/>
    </row>
    <row r="39" spans="1:8" s="112" customFormat="1" ht="15" customHeight="1" x14ac:dyDescent="0.2">
      <c r="A39" s="412">
        <v>30</v>
      </c>
      <c r="B39" s="1409" t="s">
        <v>252</v>
      </c>
      <c r="C39" s="1409"/>
      <c r="D39" s="1410"/>
      <c r="E39" s="1405" t="s">
        <v>253</v>
      </c>
      <c r="F39" s="1406"/>
      <c r="G39" s="307" t="s">
        <v>231</v>
      </c>
      <c r="H39" s="306">
        <v>390</v>
      </c>
    </row>
    <row r="40" spans="1:8" s="112" customFormat="1" ht="15" customHeight="1" x14ac:dyDescent="0.2">
      <c r="A40" s="412">
        <v>31</v>
      </c>
      <c r="B40" s="1409" t="s">
        <v>254</v>
      </c>
      <c r="C40" s="1409"/>
      <c r="D40" s="1410"/>
      <c r="E40" s="1405" t="s">
        <v>255</v>
      </c>
      <c r="F40" s="1406"/>
      <c r="G40" s="307" t="s">
        <v>256</v>
      </c>
      <c r="H40" s="310" t="s">
        <v>722</v>
      </c>
    </row>
    <row r="41" spans="1:8" s="112" customFormat="1" ht="15" customHeight="1" x14ac:dyDescent="0.2">
      <c r="A41" s="413"/>
      <c r="B41" s="1401" t="s">
        <v>756</v>
      </c>
      <c r="C41" s="1401"/>
      <c r="D41" s="1402"/>
      <c r="E41" s="1403"/>
      <c r="F41" s="1404"/>
      <c r="G41" s="311"/>
      <c r="H41" s="414"/>
    </row>
    <row r="42" spans="1:8" s="112" customFormat="1" ht="15" customHeight="1" x14ac:dyDescent="0.2">
      <c r="A42" s="412">
        <v>32</v>
      </c>
      <c r="B42" s="1409" t="s">
        <v>723</v>
      </c>
      <c r="C42" s="1409"/>
      <c r="D42" s="1410"/>
      <c r="E42" s="1405" t="s">
        <v>724</v>
      </c>
      <c r="F42" s="1406"/>
      <c r="G42" s="307" t="s">
        <v>243</v>
      </c>
      <c r="H42" s="306">
        <v>160</v>
      </c>
    </row>
    <row r="43" spans="1:8" s="112" customFormat="1" ht="15" customHeight="1" x14ac:dyDescent="0.2">
      <c r="A43" s="412">
        <v>33</v>
      </c>
      <c r="B43" s="1409" t="s">
        <v>725</v>
      </c>
      <c r="C43" s="1409"/>
      <c r="D43" s="1410"/>
      <c r="E43" s="1405" t="s">
        <v>726</v>
      </c>
      <c r="F43" s="1406"/>
      <c r="G43" s="307" t="s">
        <v>231</v>
      </c>
      <c r="H43" s="306">
        <v>230</v>
      </c>
    </row>
    <row r="44" spans="1:8" s="112" customFormat="1" ht="15" customHeight="1" x14ac:dyDescent="0.2">
      <c r="A44" s="412">
        <v>34</v>
      </c>
      <c r="B44" s="1409" t="s">
        <v>727</v>
      </c>
      <c r="C44" s="1409"/>
      <c r="D44" s="1410"/>
      <c r="E44" s="1405" t="s">
        <v>728</v>
      </c>
      <c r="F44" s="1406"/>
      <c r="G44" s="312" t="s">
        <v>263</v>
      </c>
      <c r="H44" s="306">
        <v>250</v>
      </c>
    </row>
    <row r="45" spans="1:8" s="112" customFormat="1" ht="15" customHeight="1" x14ac:dyDescent="0.2">
      <c r="A45" s="412">
        <v>35</v>
      </c>
      <c r="B45" s="1409" t="s">
        <v>729</v>
      </c>
      <c r="C45" s="1409"/>
      <c r="D45" s="1410"/>
      <c r="E45" s="1405" t="s">
        <v>730</v>
      </c>
      <c r="F45" s="1406"/>
      <c r="G45" s="312" t="s">
        <v>243</v>
      </c>
      <c r="H45" s="306">
        <v>350</v>
      </c>
    </row>
    <row r="46" spans="1:8" s="112" customFormat="1" ht="15" customHeight="1" x14ac:dyDescent="0.2">
      <c r="A46" s="412">
        <v>36</v>
      </c>
      <c r="B46" s="1409" t="s">
        <v>335</v>
      </c>
      <c r="C46" s="1409"/>
      <c r="D46" s="1410"/>
      <c r="E46" s="1405" t="s">
        <v>731</v>
      </c>
      <c r="F46" s="1406"/>
      <c r="G46" s="312" t="s">
        <v>334</v>
      </c>
      <c r="H46" s="306">
        <v>250</v>
      </c>
    </row>
    <row r="47" spans="1:8" s="112" customFormat="1" ht="15" customHeight="1" x14ac:dyDescent="0.2">
      <c r="A47" s="415"/>
      <c r="B47" s="1435" t="s">
        <v>257</v>
      </c>
      <c r="C47" s="1435"/>
      <c r="D47" s="1436"/>
      <c r="E47" s="1433"/>
      <c r="F47" s="1434"/>
      <c r="G47" s="313"/>
      <c r="H47" s="416"/>
    </row>
    <row r="48" spans="1:8" s="112" customFormat="1" ht="15" customHeight="1" x14ac:dyDescent="0.2">
      <c r="A48" s="412">
        <v>37</v>
      </c>
      <c r="B48" s="1409" t="s">
        <v>258</v>
      </c>
      <c r="C48" s="1409"/>
      <c r="D48" s="1410"/>
      <c r="E48" s="1405" t="s">
        <v>259</v>
      </c>
      <c r="F48" s="1406"/>
      <c r="G48" s="307" t="s">
        <v>231</v>
      </c>
      <c r="H48" s="306">
        <v>380</v>
      </c>
    </row>
    <row r="49" spans="1:8" s="112" customFormat="1" ht="15" customHeight="1" x14ac:dyDescent="0.2">
      <c r="A49" s="412">
        <v>38</v>
      </c>
      <c r="B49" s="1409" t="s">
        <v>260</v>
      </c>
      <c r="C49" s="1409"/>
      <c r="D49" s="1410"/>
      <c r="E49" s="1405" t="s">
        <v>261</v>
      </c>
      <c r="F49" s="1406"/>
      <c r="G49" s="307" t="s">
        <v>262</v>
      </c>
      <c r="H49" s="306">
        <v>600</v>
      </c>
    </row>
    <row r="50" spans="1:8" s="112" customFormat="1" ht="15" customHeight="1" x14ac:dyDescent="0.2">
      <c r="A50" s="412">
        <v>39</v>
      </c>
      <c r="B50" s="1409" t="s">
        <v>391</v>
      </c>
      <c r="C50" s="1409"/>
      <c r="D50" s="1410"/>
      <c r="E50" s="1405" t="s">
        <v>226</v>
      </c>
      <c r="F50" s="1406"/>
      <c r="G50" s="307" t="s">
        <v>243</v>
      </c>
      <c r="H50" s="306">
        <v>210</v>
      </c>
    </row>
    <row r="51" spans="1:8" s="112" customFormat="1" ht="15" customHeight="1" x14ac:dyDescent="0.2">
      <c r="A51" s="412">
        <v>40</v>
      </c>
      <c r="B51" s="1409" t="s">
        <v>336</v>
      </c>
      <c r="C51" s="1409"/>
      <c r="D51" s="1410"/>
      <c r="E51" s="1405" t="s">
        <v>337</v>
      </c>
      <c r="F51" s="1406"/>
      <c r="G51" s="307" t="s">
        <v>243</v>
      </c>
      <c r="H51" s="306">
        <v>280</v>
      </c>
    </row>
    <row r="52" spans="1:8" s="112" customFormat="1" ht="15" customHeight="1" x14ac:dyDescent="0.2">
      <c r="A52" s="412">
        <v>41</v>
      </c>
      <c r="B52" s="1409" t="s">
        <v>338</v>
      </c>
      <c r="C52" s="1409"/>
      <c r="D52" s="1410"/>
      <c r="E52" s="1405" t="s">
        <v>269</v>
      </c>
      <c r="F52" s="1406"/>
      <c r="G52" s="307" t="s">
        <v>256</v>
      </c>
      <c r="H52" s="306">
        <v>140</v>
      </c>
    </row>
    <row r="53" spans="1:8" s="112" customFormat="1" ht="15" customHeight="1" x14ac:dyDescent="0.2">
      <c r="A53" s="412">
        <v>42</v>
      </c>
      <c r="B53" s="1409" t="s">
        <v>339</v>
      </c>
      <c r="C53" s="1409"/>
      <c r="D53" s="1410"/>
      <c r="E53" s="1405" t="s">
        <v>340</v>
      </c>
      <c r="F53" s="1406"/>
      <c r="G53" s="307" t="s">
        <v>243</v>
      </c>
      <c r="H53" s="306">
        <v>480</v>
      </c>
    </row>
    <row r="54" spans="1:8" s="112" customFormat="1" ht="15" customHeight="1" x14ac:dyDescent="0.2">
      <c r="A54" s="412">
        <v>43</v>
      </c>
      <c r="B54" s="1409" t="s">
        <v>341</v>
      </c>
      <c r="C54" s="1409"/>
      <c r="D54" s="1410"/>
      <c r="E54" s="1405" t="s">
        <v>366</v>
      </c>
      <c r="F54" s="1406"/>
      <c r="G54" s="307" t="s">
        <v>231</v>
      </c>
      <c r="H54" s="306">
        <v>380</v>
      </c>
    </row>
    <row r="55" spans="1:8" s="112" customFormat="1" ht="15" customHeight="1" x14ac:dyDescent="0.2">
      <c r="A55" s="412">
        <v>44</v>
      </c>
      <c r="B55" s="1409" t="s">
        <v>385</v>
      </c>
      <c r="C55" s="1409"/>
      <c r="D55" s="1410"/>
      <c r="E55" s="1405" t="s">
        <v>386</v>
      </c>
      <c r="F55" s="1406"/>
      <c r="G55" s="307" t="s">
        <v>263</v>
      </c>
      <c r="H55" s="306">
        <v>470</v>
      </c>
    </row>
    <row r="56" spans="1:8" s="112" customFormat="1" ht="15" customHeight="1" x14ac:dyDescent="0.2">
      <c r="A56" s="412">
        <v>45</v>
      </c>
      <c r="B56" s="1409" t="s">
        <v>342</v>
      </c>
      <c r="C56" s="1409"/>
      <c r="D56" s="1410"/>
      <c r="E56" s="1405" t="s">
        <v>343</v>
      </c>
      <c r="F56" s="1406"/>
      <c r="G56" s="307" t="s">
        <v>243</v>
      </c>
      <c r="H56" s="306">
        <v>350</v>
      </c>
    </row>
    <row r="57" spans="1:8" s="112" customFormat="1" ht="15" customHeight="1" x14ac:dyDescent="0.2">
      <c r="A57" s="413"/>
      <c r="B57" s="1401" t="s">
        <v>264</v>
      </c>
      <c r="C57" s="1401"/>
      <c r="D57" s="1402"/>
      <c r="E57" s="1403"/>
      <c r="F57" s="1404"/>
      <c r="G57" s="311"/>
      <c r="H57" s="414"/>
    </row>
    <row r="58" spans="1:8" s="112" customFormat="1" ht="15" customHeight="1" x14ac:dyDescent="0.2">
      <c r="A58" s="417">
        <v>46</v>
      </c>
      <c r="B58" s="1409" t="s">
        <v>265</v>
      </c>
      <c r="C58" s="1409"/>
      <c r="D58" s="1410"/>
      <c r="E58" s="1405" t="s">
        <v>352</v>
      </c>
      <c r="F58" s="1406"/>
      <c r="G58" s="307" t="s">
        <v>240</v>
      </c>
      <c r="H58" s="306">
        <v>530</v>
      </c>
    </row>
    <row r="59" spans="1:8" s="112" customFormat="1" ht="15" customHeight="1" x14ac:dyDescent="0.2">
      <c r="A59" s="417">
        <v>47</v>
      </c>
      <c r="B59" s="1409" t="s">
        <v>344</v>
      </c>
      <c r="C59" s="1409"/>
      <c r="D59" s="1410"/>
      <c r="E59" s="1405" t="s">
        <v>345</v>
      </c>
      <c r="F59" s="1406"/>
      <c r="G59" s="307" t="s">
        <v>240</v>
      </c>
      <c r="H59" s="306">
        <v>550</v>
      </c>
    </row>
    <row r="60" spans="1:8" s="112" customFormat="1" ht="15" customHeight="1" x14ac:dyDescent="0.2">
      <c r="A60" s="417">
        <v>48</v>
      </c>
      <c r="B60" s="1409" t="s">
        <v>346</v>
      </c>
      <c r="C60" s="1409"/>
      <c r="D60" s="1410"/>
      <c r="E60" s="1405" t="s">
        <v>347</v>
      </c>
      <c r="F60" s="1406"/>
      <c r="G60" s="307" t="s">
        <v>231</v>
      </c>
      <c r="H60" s="306">
        <v>650</v>
      </c>
    </row>
    <row r="61" spans="1:8" s="112" customFormat="1" ht="15" customHeight="1" x14ac:dyDescent="0.2">
      <c r="A61" s="417">
        <v>49</v>
      </c>
      <c r="B61" s="1409" t="s">
        <v>389</v>
      </c>
      <c r="C61" s="1409"/>
      <c r="D61" s="1410"/>
      <c r="E61" s="1405" t="s">
        <v>390</v>
      </c>
      <c r="F61" s="1406"/>
      <c r="G61" s="307" t="s">
        <v>240</v>
      </c>
      <c r="H61" s="306">
        <v>540</v>
      </c>
    </row>
    <row r="62" spans="1:8" s="112" customFormat="1" ht="15" customHeight="1" x14ac:dyDescent="0.2">
      <c r="A62" s="417">
        <v>50</v>
      </c>
      <c r="B62" s="1409" t="s">
        <v>387</v>
      </c>
      <c r="C62" s="1409"/>
      <c r="D62" s="1410"/>
      <c r="E62" s="1405" t="s">
        <v>388</v>
      </c>
      <c r="F62" s="1406"/>
      <c r="G62" s="307" t="s">
        <v>263</v>
      </c>
      <c r="H62" s="306">
        <v>380</v>
      </c>
    </row>
    <row r="63" spans="1:8" s="112" customFormat="1" ht="15" customHeight="1" x14ac:dyDescent="0.2">
      <c r="A63" s="417">
        <v>51</v>
      </c>
      <c r="B63" s="1409" t="s">
        <v>732</v>
      </c>
      <c r="C63" s="1409"/>
      <c r="D63" s="1410"/>
      <c r="E63" s="1405" t="s">
        <v>348</v>
      </c>
      <c r="F63" s="1406"/>
      <c r="G63" s="307" t="s">
        <v>263</v>
      </c>
      <c r="H63" s="306">
        <v>380</v>
      </c>
    </row>
    <row r="64" spans="1:8" s="112" customFormat="1" ht="15" customHeight="1" x14ac:dyDescent="0.2">
      <c r="A64" s="417">
        <v>52</v>
      </c>
      <c r="B64" s="1409" t="s">
        <v>349</v>
      </c>
      <c r="C64" s="1409"/>
      <c r="D64" s="1410"/>
      <c r="E64" s="1405" t="s">
        <v>350</v>
      </c>
      <c r="F64" s="1406"/>
      <c r="G64" s="307" t="s">
        <v>243</v>
      </c>
      <c r="H64" s="306">
        <v>360</v>
      </c>
    </row>
    <row r="65" spans="1:8" s="112" customFormat="1" ht="15" customHeight="1" x14ac:dyDescent="0.2">
      <c r="A65" s="417">
        <v>53</v>
      </c>
      <c r="B65" s="1409" t="s">
        <v>355</v>
      </c>
      <c r="C65" s="1409"/>
      <c r="D65" s="1410"/>
      <c r="E65" s="1405" t="s">
        <v>356</v>
      </c>
      <c r="F65" s="1406"/>
      <c r="G65" s="307" t="s">
        <v>263</v>
      </c>
      <c r="H65" s="306">
        <v>250</v>
      </c>
    </row>
    <row r="66" spans="1:8" s="112" customFormat="1" ht="15" customHeight="1" x14ac:dyDescent="0.2">
      <c r="A66" s="417">
        <v>54</v>
      </c>
      <c r="B66" s="1409" t="s">
        <v>351</v>
      </c>
      <c r="C66" s="1409"/>
      <c r="D66" s="1410"/>
      <c r="E66" s="1405" t="s">
        <v>354</v>
      </c>
      <c r="F66" s="1406"/>
      <c r="G66" s="307" t="s">
        <v>240</v>
      </c>
      <c r="H66" s="306">
        <v>400</v>
      </c>
    </row>
    <row r="67" spans="1:8" s="112" customFormat="1" ht="15" customHeight="1" x14ac:dyDescent="0.2">
      <c r="A67" s="417">
        <v>55</v>
      </c>
      <c r="B67" s="1409" t="s">
        <v>353</v>
      </c>
      <c r="C67" s="1409"/>
      <c r="D67" s="1410"/>
      <c r="E67" s="1405" t="s">
        <v>354</v>
      </c>
      <c r="F67" s="1406"/>
      <c r="G67" s="307" t="s">
        <v>240</v>
      </c>
      <c r="H67" s="306">
        <v>380</v>
      </c>
    </row>
    <row r="68" spans="1:8" s="112" customFormat="1" ht="15" customHeight="1" x14ac:dyDescent="0.2">
      <c r="A68" s="417">
        <v>56</v>
      </c>
      <c r="B68" s="1409" t="s">
        <v>266</v>
      </c>
      <c r="C68" s="1409"/>
      <c r="D68" s="1410"/>
      <c r="E68" s="1405" t="s">
        <v>267</v>
      </c>
      <c r="F68" s="1406"/>
      <c r="G68" s="307" t="s">
        <v>240</v>
      </c>
      <c r="H68" s="306">
        <v>370</v>
      </c>
    </row>
    <row r="69" spans="1:8" s="112" customFormat="1" ht="15" customHeight="1" x14ac:dyDescent="0.2">
      <c r="A69" s="417">
        <v>57</v>
      </c>
      <c r="B69" s="1409" t="s">
        <v>268</v>
      </c>
      <c r="C69" s="1409"/>
      <c r="D69" s="1410"/>
      <c r="E69" s="1405" t="s">
        <v>269</v>
      </c>
      <c r="F69" s="1406"/>
      <c r="G69" s="307" t="s">
        <v>240</v>
      </c>
      <c r="H69" s="306">
        <v>350</v>
      </c>
    </row>
    <row r="70" spans="1:8" s="112" customFormat="1" ht="15" customHeight="1" x14ac:dyDescent="0.2">
      <c r="A70" s="417">
        <v>58</v>
      </c>
      <c r="B70" s="1409" t="s">
        <v>270</v>
      </c>
      <c r="C70" s="1409"/>
      <c r="D70" s="1410"/>
      <c r="E70" s="1405" t="s">
        <v>226</v>
      </c>
      <c r="F70" s="1406"/>
      <c r="G70" s="307" t="s">
        <v>240</v>
      </c>
      <c r="H70" s="306">
        <v>180</v>
      </c>
    </row>
    <row r="71" spans="1:8" s="112" customFormat="1" ht="15" customHeight="1" x14ac:dyDescent="0.2">
      <c r="A71" s="417">
        <v>59</v>
      </c>
      <c r="B71" s="1426" t="s">
        <v>271</v>
      </c>
      <c r="C71" s="1427"/>
      <c r="D71" s="1428"/>
      <c r="E71" s="1405" t="s">
        <v>272</v>
      </c>
      <c r="F71" s="1406"/>
      <c r="G71" s="307" t="s">
        <v>240</v>
      </c>
      <c r="H71" s="306">
        <v>340</v>
      </c>
    </row>
    <row r="72" spans="1:8" s="112" customFormat="1" ht="15" customHeight="1" x14ac:dyDescent="0.2">
      <c r="A72" s="417">
        <v>60</v>
      </c>
      <c r="B72" s="1420" t="s">
        <v>293</v>
      </c>
      <c r="C72" s="1409"/>
      <c r="D72" s="1410"/>
      <c r="E72" s="1405" t="s">
        <v>294</v>
      </c>
      <c r="F72" s="1406"/>
      <c r="G72" s="307" t="s">
        <v>240</v>
      </c>
      <c r="H72" s="306">
        <v>400</v>
      </c>
    </row>
    <row r="73" spans="1:8" s="112" customFormat="1" ht="15" customHeight="1" x14ac:dyDescent="0.2">
      <c r="A73" s="417">
        <v>61</v>
      </c>
      <c r="B73" s="1420" t="s">
        <v>273</v>
      </c>
      <c r="C73" s="1409"/>
      <c r="D73" s="1410"/>
      <c r="E73" s="1405" t="s">
        <v>274</v>
      </c>
      <c r="F73" s="1406"/>
      <c r="G73" s="307" t="s">
        <v>240</v>
      </c>
      <c r="H73" s="306">
        <v>500</v>
      </c>
    </row>
    <row r="74" spans="1:8" s="112" customFormat="1" ht="15" customHeight="1" x14ac:dyDescent="0.2">
      <c r="A74" s="417">
        <v>62</v>
      </c>
      <c r="B74" s="1420" t="s">
        <v>276</v>
      </c>
      <c r="C74" s="1409"/>
      <c r="D74" s="1410"/>
      <c r="E74" s="1405" t="s">
        <v>275</v>
      </c>
      <c r="F74" s="1406"/>
      <c r="G74" s="307" t="s">
        <v>231</v>
      </c>
      <c r="H74" s="306">
        <v>255</v>
      </c>
    </row>
    <row r="75" spans="1:8" s="112" customFormat="1" ht="15" customHeight="1" x14ac:dyDescent="0.2">
      <c r="A75" s="417">
        <v>63</v>
      </c>
      <c r="B75" s="1420" t="s">
        <v>277</v>
      </c>
      <c r="C75" s="1409"/>
      <c r="D75" s="1410"/>
      <c r="E75" s="1405" t="s">
        <v>284</v>
      </c>
      <c r="F75" s="1406"/>
      <c r="G75" s="307" t="s">
        <v>240</v>
      </c>
      <c r="H75" s="306">
        <v>370</v>
      </c>
    </row>
    <row r="76" spans="1:8" s="112" customFormat="1" ht="15" customHeight="1" thickBot="1" x14ac:dyDescent="0.25">
      <c r="A76" s="418">
        <v>64</v>
      </c>
      <c r="B76" s="1421" t="s">
        <v>278</v>
      </c>
      <c r="C76" s="1422"/>
      <c r="D76" s="1423"/>
      <c r="E76" s="1424" t="s">
        <v>279</v>
      </c>
      <c r="F76" s="1425"/>
      <c r="G76" s="419" t="s">
        <v>240</v>
      </c>
      <c r="H76" s="420">
        <v>380</v>
      </c>
    </row>
    <row r="77" spans="1:8" x14ac:dyDescent="0.2">
      <c r="B77" s="136"/>
      <c r="C77" s="136"/>
      <c r="D77" s="136"/>
    </row>
  </sheetData>
  <sheetProtection algorithmName="SHA-512" hashValue="GoYAVUM5bywH5hUAbVrEYm5tLqbQsvxWxEWP2m0Cld2tvwNfjDcbLuo+u8sBdnWtG9Wn2Rm0owTJ/r0svnDnhg==" saltValue="MjH8xXh4Zk3HRWWMmROSdA==" spinCount="100000" sheet="1" objects="1" scenarios="1"/>
  <mergeCells count="146">
    <mergeCell ref="E56:F56"/>
    <mergeCell ref="B52:D52"/>
    <mergeCell ref="B56:D56"/>
    <mergeCell ref="B54:D54"/>
    <mergeCell ref="E54:F54"/>
    <mergeCell ref="B63:D63"/>
    <mergeCell ref="E63:F63"/>
    <mergeCell ref="B58:D58"/>
    <mergeCell ref="E58:F58"/>
    <mergeCell ref="E62:F62"/>
    <mergeCell ref="E59:F59"/>
    <mergeCell ref="B61:D61"/>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32:D32"/>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B41:D41"/>
    <mergeCell ref="E72:F72"/>
    <mergeCell ref="B74:D74"/>
    <mergeCell ref="E74:F74"/>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 ref="B16:D16"/>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46"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O53"/>
  <sheetViews>
    <sheetView showZeros="0" view="pageBreakPreview" topLeftCell="A29" zoomScaleNormal="100" zoomScaleSheetLayoutView="100" workbookViewId="0">
      <selection activeCell="A38" sqref="A38:XFD53"/>
    </sheetView>
  </sheetViews>
  <sheetFormatPr defaultRowHeight="13" x14ac:dyDescent="0.2"/>
  <cols>
    <col min="1" max="1" width="7.6328125" customWidth="1"/>
    <col min="2" max="5" width="13.6328125" customWidth="1"/>
    <col min="6" max="12" width="6.08984375" customWidth="1"/>
  </cols>
  <sheetData>
    <row r="1" spans="1:15" s="24" customFormat="1" ht="27" customHeight="1" x14ac:dyDescent="0.2">
      <c r="A1" s="1437" t="s">
        <v>89</v>
      </c>
      <c r="B1" s="1438"/>
      <c r="C1" s="1438"/>
      <c r="D1" s="1438"/>
      <c r="E1" s="1438"/>
      <c r="F1" s="1438"/>
      <c r="G1" s="1438"/>
      <c r="H1" s="1438"/>
      <c r="I1" s="1438"/>
      <c r="J1" s="1438"/>
      <c r="K1" s="1438"/>
      <c r="L1" s="1438"/>
    </row>
    <row r="2" spans="1:15" ht="18.75" customHeight="1" x14ac:dyDescent="0.2">
      <c r="H2" s="1213" t="s">
        <v>701</v>
      </c>
      <c r="I2" s="1213"/>
      <c r="J2" s="1447">
        <f ca="1">TODAY()</f>
        <v>45022</v>
      </c>
      <c r="K2" s="1447"/>
      <c r="L2" s="1447"/>
    </row>
    <row r="3" spans="1:15" ht="17.25" customHeight="1" x14ac:dyDescent="0.2">
      <c r="A3" t="s">
        <v>90</v>
      </c>
    </row>
    <row r="4" spans="1:15" ht="21.75" customHeight="1" x14ac:dyDescent="0.2">
      <c r="A4" t="s">
        <v>91</v>
      </c>
    </row>
    <row r="5" spans="1:15" ht="16" customHeight="1" x14ac:dyDescent="0.2">
      <c r="M5" s="16"/>
      <c r="N5" s="16"/>
      <c r="O5" s="16"/>
    </row>
    <row r="6" spans="1:15" ht="20.149999999999999" customHeight="1" x14ac:dyDescent="0.2">
      <c r="B6" t="s">
        <v>93</v>
      </c>
    </row>
    <row r="7" spans="1:15" ht="16" customHeight="1" x14ac:dyDescent="0.2"/>
    <row r="8" spans="1:15" s="25" customFormat="1" ht="20.149999999999999" customHeight="1" x14ac:dyDescent="0.2">
      <c r="B8" s="1439" t="s">
        <v>94</v>
      </c>
      <c r="C8" s="1439"/>
      <c r="D8" s="1439"/>
      <c r="E8" s="1439"/>
      <c r="F8" s="1439"/>
      <c r="G8" s="1439"/>
      <c r="H8" s="1439"/>
      <c r="I8" s="1439"/>
      <c r="J8" s="1439"/>
      <c r="K8" s="1439"/>
    </row>
    <row r="9" spans="1:15" ht="16" customHeight="1" x14ac:dyDescent="0.2">
      <c r="B9" s="23"/>
      <c r="C9" s="23"/>
      <c r="D9" s="23"/>
      <c r="E9" s="23"/>
      <c r="F9" s="23"/>
      <c r="G9" s="23"/>
      <c r="H9" s="23"/>
      <c r="I9" s="23"/>
      <c r="J9" s="23"/>
      <c r="K9" s="23"/>
    </row>
    <row r="10" spans="1:15" ht="30" customHeight="1" x14ac:dyDescent="0.2">
      <c r="A10" s="1443" t="s">
        <v>206</v>
      </c>
      <c r="B10" s="1231"/>
      <c r="C10" s="1231"/>
      <c r="D10" s="1231"/>
      <c r="E10" s="1231"/>
      <c r="F10" s="1231"/>
      <c r="G10" s="1231"/>
      <c r="H10" s="1231"/>
      <c r="I10" s="1231"/>
      <c r="J10" s="1231"/>
      <c r="K10" s="1231"/>
      <c r="L10" s="1231"/>
    </row>
    <row r="11" spans="1:15" ht="16" customHeight="1" thickBot="1" x14ac:dyDescent="0.25">
      <c r="B11" s="114"/>
      <c r="C11" s="114"/>
      <c r="D11" s="114"/>
      <c r="E11" s="114"/>
      <c r="F11" s="114"/>
      <c r="G11" s="114"/>
      <c r="H11" s="114"/>
      <c r="I11" s="114"/>
      <c r="J11" s="114"/>
      <c r="K11" s="114"/>
      <c r="L11" s="114"/>
    </row>
    <row r="12" spans="1:15" ht="23.15" customHeight="1" thickTop="1" x14ac:dyDescent="0.2">
      <c r="B12" s="1450" t="s">
        <v>199</v>
      </c>
      <c r="C12" s="1451"/>
      <c r="D12" s="1451"/>
      <c r="E12" s="1451"/>
      <c r="F12" s="1451"/>
      <c r="G12" s="1451"/>
      <c r="H12" s="1451"/>
      <c r="I12" s="1451"/>
      <c r="J12" s="1451"/>
      <c r="K12" s="1452"/>
    </row>
    <row r="13" spans="1:15" ht="20.149999999999999" customHeight="1" x14ac:dyDescent="0.2">
      <c r="B13" s="1440" t="s">
        <v>286</v>
      </c>
      <c r="C13" s="1444"/>
      <c r="D13" s="1444"/>
      <c r="E13" s="1444"/>
      <c r="F13" s="1444"/>
      <c r="G13" s="1444"/>
      <c r="H13" s="1444"/>
      <c r="I13" s="1444"/>
      <c r="J13" s="1444"/>
      <c r="K13" s="1445"/>
    </row>
    <row r="14" spans="1:15" ht="20.149999999999999" customHeight="1" x14ac:dyDescent="0.2">
      <c r="B14" s="1446" t="s">
        <v>287</v>
      </c>
      <c r="C14" s="1444"/>
      <c r="D14" s="1444"/>
      <c r="E14" s="1444"/>
      <c r="F14" s="1444"/>
      <c r="G14" s="1444"/>
      <c r="H14" s="1444"/>
      <c r="I14" s="1444"/>
      <c r="J14" s="1444"/>
      <c r="K14" s="1445"/>
    </row>
    <row r="15" spans="1:15" ht="20.149999999999999" customHeight="1" x14ac:dyDescent="0.2">
      <c r="B15" s="1440" t="s">
        <v>288</v>
      </c>
      <c r="C15" s="1441"/>
      <c r="D15" s="1441"/>
      <c r="E15" s="1441"/>
      <c r="F15" s="1441"/>
      <c r="G15" s="1441"/>
      <c r="H15" s="1441"/>
      <c r="I15" s="1441"/>
      <c r="J15" s="1441"/>
      <c r="K15" s="1442"/>
    </row>
    <row r="16" spans="1:15" ht="20.149999999999999" customHeight="1" x14ac:dyDescent="0.2">
      <c r="B16" s="1440" t="s">
        <v>200</v>
      </c>
      <c r="C16" s="1441"/>
      <c r="D16" s="1441"/>
      <c r="E16" s="1441"/>
      <c r="F16" s="1441"/>
      <c r="G16" s="1441"/>
      <c r="H16" s="1441"/>
      <c r="I16" s="1441"/>
      <c r="J16" s="1441"/>
      <c r="K16" s="1442"/>
    </row>
    <row r="17" spans="1:12" ht="20.149999999999999" customHeight="1" x14ac:dyDescent="0.2">
      <c r="B17" s="1440" t="s">
        <v>215</v>
      </c>
      <c r="C17" s="1441"/>
      <c r="D17" s="1441"/>
      <c r="E17" s="1441"/>
      <c r="F17" s="1441"/>
      <c r="G17" s="1441"/>
      <c r="H17" s="1441"/>
      <c r="I17" s="1441"/>
      <c r="J17" s="1441"/>
      <c r="K17" s="1442"/>
    </row>
    <row r="18" spans="1:12" ht="20.149999999999999" customHeight="1" x14ac:dyDescent="0.2">
      <c r="B18" s="1446" t="s">
        <v>289</v>
      </c>
      <c r="C18" s="1444"/>
      <c r="D18" s="1444"/>
      <c r="E18" s="1444"/>
      <c r="F18" s="1444"/>
      <c r="G18" s="1444"/>
      <c r="H18" s="1444"/>
      <c r="I18" s="1444"/>
      <c r="J18" s="1444"/>
      <c r="K18" s="1445"/>
    </row>
    <row r="19" spans="1:12" ht="20.149999999999999" customHeight="1" x14ac:dyDescent="0.2">
      <c r="B19" s="1446" t="s">
        <v>290</v>
      </c>
      <c r="C19" s="1444"/>
      <c r="D19" s="1444"/>
      <c r="E19" s="1444"/>
      <c r="F19" s="1444"/>
      <c r="G19" s="1444"/>
      <c r="H19" s="1444"/>
      <c r="I19" s="1444"/>
      <c r="J19" s="1444"/>
      <c r="K19" s="1445"/>
    </row>
    <row r="20" spans="1:12" ht="20.149999999999999" customHeight="1" thickBot="1" x14ac:dyDescent="0.25">
      <c r="B20" s="1453" t="s">
        <v>201</v>
      </c>
      <c r="C20" s="1454"/>
      <c r="D20" s="1454"/>
      <c r="E20" s="1454"/>
      <c r="F20" s="1454"/>
      <c r="G20" s="1454"/>
      <c r="H20" s="1454"/>
      <c r="I20" s="1454"/>
      <c r="J20" s="1454"/>
      <c r="K20" s="1455"/>
    </row>
    <row r="21" spans="1:12" ht="16" customHeight="1" thickTop="1" x14ac:dyDescent="0.2">
      <c r="B21" s="87"/>
      <c r="C21" s="87"/>
      <c r="D21" s="87"/>
      <c r="E21" s="87"/>
      <c r="F21" s="87"/>
      <c r="G21" s="87"/>
      <c r="H21" s="87"/>
      <c r="I21" s="87"/>
      <c r="J21" s="87"/>
      <c r="K21" s="87"/>
    </row>
    <row r="22" spans="1:12" ht="25" customHeight="1" x14ac:dyDescent="0.2">
      <c r="B22" s="87" t="s">
        <v>202</v>
      </c>
      <c r="C22" s="87"/>
      <c r="D22" s="87"/>
      <c r="E22" s="87"/>
      <c r="F22" s="87"/>
      <c r="G22" s="87"/>
      <c r="H22" s="87"/>
      <c r="I22" s="87"/>
      <c r="J22" s="87"/>
      <c r="K22" s="87"/>
    </row>
    <row r="23" spans="1:12" ht="27" customHeight="1" x14ac:dyDescent="0.2">
      <c r="B23" s="87"/>
      <c r="C23" s="87"/>
      <c r="D23" s="87"/>
      <c r="E23" s="18" t="s">
        <v>18</v>
      </c>
      <c r="F23" s="336" t="str">
        <f>申請書!D22</f>
        <v>年</v>
      </c>
      <c r="G23" s="1460">
        <f>申請書!F22</f>
        <v>0</v>
      </c>
      <c r="H23" s="1460"/>
      <c r="I23" s="296" t="s">
        <v>177</v>
      </c>
      <c r="J23" s="336" t="str">
        <f>申請書!D23</f>
        <v>年</v>
      </c>
      <c r="K23" s="1460">
        <f>申請書!F23</f>
        <v>0</v>
      </c>
      <c r="L23" s="1460"/>
    </row>
    <row r="24" spans="1:12" ht="27" customHeight="1" x14ac:dyDescent="0.2">
      <c r="B24" s="87"/>
      <c r="C24" s="87"/>
      <c r="D24" s="1457" t="s">
        <v>46</v>
      </c>
      <c r="E24" s="1457"/>
      <c r="F24" s="1458">
        <f>申請書!E11</f>
        <v>0</v>
      </c>
      <c r="G24" s="1458"/>
      <c r="H24" s="1458"/>
      <c r="I24" s="1458"/>
      <c r="J24" s="1458"/>
      <c r="K24" s="1458"/>
      <c r="L24" s="1458"/>
    </row>
    <row r="25" spans="1:12" ht="27" customHeight="1" x14ac:dyDescent="0.2">
      <c r="B25" s="87"/>
      <c r="C25" s="87"/>
      <c r="D25" s="1459" t="s">
        <v>92</v>
      </c>
      <c r="E25" s="1459"/>
      <c r="F25" s="1456"/>
      <c r="G25" s="1456"/>
      <c r="H25" s="1456"/>
      <c r="I25" s="1456"/>
      <c r="J25" s="1456"/>
      <c r="K25" s="1456"/>
      <c r="L25" s="1456"/>
    </row>
    <row r="26" spans="1:12" ht="20.149999999999999" customHeight="1" x14ac:dyDescent="0.2">
      <c r="B26" s="87"/>
      <c r="C26" s="87"/>
      <c r="D26" s="93"/>
      <c r="E26" s="93"/>
      <c r="F26" s="94"/>
      <c r="G26" s="94"/>
      <c r="H26" s="94"/>
      <c r="I26" s="94"/>
      <c r="J26" s="94"/>
      <c r="K26" s="94"/>
      <c r="L26" s="94"/>
    </row>
    <row r="27" spans="1:12" ht="20.149999999999999" customHeight="1" x14ac:dyDescent="0.2">
      <c r="B27" s="87"/>
      <c r="C27" s="87"/>
      <c r="D27" s="93"/>
      <c r="E27" s="93"/>
      <c r="F27" s="94"/>
      <c r="G27" s="94"/>
      <c r="H27" s="94"/>
      <c r="I27" s="94"/>
      <c r="J27" s="94"/>
      <c r="K27" s="94"/>
      <c r="L27" s="94"/>
    </row>
    <row r="28" spans="1:12" ht="35.15" customHeight="1" x14ac:dyDescent="0.2">
      <c r="A28" s="1448" t="s">
        <v>113</v>
      </c>
      <c r="B28" s="1449"/>
      <c r="C28" s="1449"/>
      <c r="D28" s="1449"/>
      <c r="E28" s="1449"/>
      <c r="F28" s="1449"/>
      <c r="G28" s="1449"/>
      <c r="H28" s="1449"/>
      <c r="I28" s="1449"/>
      <c r="J28" s="1449"/>
      <c r="K28" s="1449"/>
      <c r="L28" s="1449"/>
    </row>
    <row r="29" spans="1:12" x14ac:dyDescent="0.2">
      <c r="I29" s="96"/>
      <c r="J29" s="96"/>
      <c r="K29" s="96"/>
      <c r="L29" s="96"/>
    </row>
    <row r="30" spans="1:12" ht="18" customHeight="1" x14ac:dyDescent="0.2">
      <c r="A30" t="s">
        <v>90</v>
      </c>
    </row>
    <row r="31" spans="1:12" ht="18" customHeight="1" x14ac:dyDescent="0.2">
      <c r="A31" t="s">
        <v>91</v>
      </c>
    </row>
    <row r="32" spans="1:12" ht="15" customHeight="1" x14ac:dyDescent="0.2">
      <c r="D32" s="9"/>
      <c r="E32" s="9"/>
      <c r="F32" s="64"/>
      <c r="G32" s="64"/>
      <c r="H32" s="64"/>
      <c r="I32" s="64"/>
      <c r="J32" s="64"/>
      <c r="K32" s="64"/>
      <c r="L32" s="64"/>
    </row>
    <row r="33" spans="1:12" ht="15" customHeight="1" x14ac:dyDescent="0.2">
      <c r="D33" s="50"/>
      <c r="E33" s="50"/>
      <c r="F33" s="64"/>
      <c r="G33" s="64"/>
      <c r="H33" s="64"/>
      <c r="I33" s="64"/>
      <c r="J33" s="64"/>
      <c r="K33" s="64"/>
      <c r="L33" s="64"/>
    </row>
    <row r="34" spans="1:12" ht="15" customHeight="1" x14ac:dyDescent="0.2">
      <c r="D34" s="9"/>
      <c r="E34" s="9"/>
      <c r="F34" s="64"/>
      <c r="G34" s="64"/>
      <c r="H34" s="64"/>
      <c r="I34" s="64"/>
      <c r="J34" s="64"/>
      <c r="K34" s="64"/>
      <c r="L34" s="64"/>
    </row>
    <row r="35" spans="1:12" ht="15" customHeight="1" x14ac:dyDescent="0.2">
      <c r="F35" s="7"/>
      <c r="G35" s="7"/>
      <c r="H35" s="7"/>
      <c r="I35" s="44"/>
      <c r="J35" s="44"/>
      <c r="K35" s="44"/>
      <c r="L35" s="44"/>
    </row>
    <row r="36" spans="1:12" x14ac:dyDescent="0.2">
      <c r="B36" s="19"/>
      <c r="E36" s="16"/>
      <c r="F36" s="16"/>
      <c r="G36" s="16"/>
      <c r="H36" s="16"/>
      <c r="I36" s="16"/>
      <c r="J36" s="16"/>
      <c r="K36" s="16"/>
    </row>
    <row r="37" spans="1:12" ht="13.5" thickBot="1" x14ac:dyDescent="0.25">
      <c r="B37" s="19"/>
      <c r="E37" s="16"/>
      <c r="F37" s="16"/>
      <c r="G37" s="16"/>
      <c r="H37" s="16"/>
      <c r="I37" s="16"/>
      <c r="J37" s="16"/>
      <c r="K37" s="16"/>
    </row>
    <row r="38" spans="1:12" ht="25" customHeight="1" x14ac:dyDescent="0.2">
      <c r="B38" s="1482"/>
      <c r="C38" s="1483"/>
      <c r="D38" s="1483"/>
      <c r="E38" s="1483"/>
      <c r="F38" s="1484"/>
      <c r="G38" s="367"/>
      <c r="H38" s="1462" t="s">
        <v>95</v>
      </c>
      <c r="I38" s="1463"/>
      <c r="J38" s="1463"/>
      <c r="K38" s="1464"/>
    </row>
    <row r="39" spans="1:12" ht="25" customHeight="1" thickBot="1" x14ac:dyDescent="0.25">
      <c r="A39" s="385" t="s">
        <v>763</v>
      </c>
      <c r="B39" s="1477" t="s">
        <v>96</v>
      </c>
      <c r="C39" s="1478"/>
      <c r="D39" s="372" t="s">
        <v>163</v>
      </c>
      <c r="E39" s="373">
        <v>310</v>
      </c>
      <c r="F39" s="563"/>
      <c r="G39" s="374" t="s">
        <v>178</v>
      </c>
      <c r="H39" s="97"/>
      <c r="I39" s="46"/>
      <c r="J39" s="46"/>
      <c r="K39" s="98"/>
      <c r="L39" s="18"/>
    </row>
    <row r="40" spans="1:12" ht="25" customHeight="1" thickBot="1" x14ac:dyDescent="0.25">
      <c r="A40" s="385" t="s">
        <v>764</v>
      </c>
      <c r="B40" s="1477" t="s">
        <v>97</v>
      </c>
      <c r="C40" s="1478"/>
      <c r="D40" s="372" t="s">
        <v>163</v>
      </c>
      <c r="E40" s="373">
        <v>240</v>
      </c>
      <c r="F40" s="563"/>
      <c r="G40" s="380" t="s">
        <v>178</v>
      </c>
      <c r="H40" s="564"/>
      <c r="I40" s="368" t="s">
        <v>179</v>
      </c>
      <c r="J40" s="564"/>
      <c r="K40" s="370" t="s">
        <v>158</v>
      </c>
      <c r="L40" s="18"/>
    </row>
    <row r="41" spans="1:12" ht="25" customHeight="1" thickBot="1" x14ac:dyDescent="0.25">
      <c r="A41" s="385" t="s">
        <v>765</v>
      </c>
      <c r="B41" s="1477" t="s">
        <v>98</v>
      </c>
      <c r="C41" s="1478"/>
      <c r="D41" s="372" t="s">
        <v>163</v>
      </c>
      <c r="E41" s="373">
        <v>240</v>
      </c>
      <c r="F41" s="563"/>
      <c r="G41" s="380" t="s">
        <v>178</v>
      </c>
      <c r="H41" s="564"/>
      <c r="I41" s="369" t="s">
        <v>159</v>
      </c>
      <c r="J41" s="565"/>
      <c r="K41" s="371" t="s">
        <v>160</v>
      </c>
      <c r="L41" s="18"/>
    </row>
    <row r="42" spans="1:12" ht="25" customHeight="1" x14ac:dyDescent="0.2">
      <c r="A42" s="385" t="s">
        <v>766</v>
      </c>
      <c r="B42" s="1477" t="s">
        <v>99</v>
      </c>
      <c r="C42" s="1478"/>
      <c r="D42" s="372" t="s">
        <v>164</v>
      </c>
      <c r="E42" s="373">
        <v>350</v>
      </c>
      <c r="F42" s="563"/>
      <c r="G42" s="374" t="s">
        <v>178</v>
      </c>
      <c r="H42" s="99"/>
      <c r="K42" s="100"/>
      <c r="L42" s="18"/>
    </row>
    <row r="43" spans="1:12" ht="25" customHeight="1" x14ac:dyDescent="0.2">
      <c r="A43" s="385" t="s">
        <v>767</v>
      </c>
      <c r="B43" s="1477" t="s">
        <v>100</v>
      </c>
      <c r="C43" s="1478"/>
      <c r="D43" s="372" t="s">
        <v>555</v>
      </c>
      <c r="E43" s="373">
        <v>560</v>
      </c>
      <c r="F43" s="563"/>
      <c r="G43" s="374" t="s">
        <v>178</v>
      </c>
      <c r="H43" s="1465" t="s">
        <v>101</v>
      </c>
      <c r="I43" s="1466"/>
      <c r="J43" s="1466"/>
      <c r="K43" s="1467"/>
      <c r="L43" s="18"/>
    </row>
    <row r="44" spans="1:12" ht="25" customHeight="1" x14ac:dyDescent="0.2">
      <c r="A44" s="385" t="s">
        <v>768</v>
      </c>
      <c r="B44" s="1477" t="s">
        <v>102</v>
      </c>
      <c r="C44" s="1478"/>
      <c r="D44" s="372" t="s">
        <v>165</v>
      </c>
      <c r="E44" s="373">
        <v>1300</v>
      </c>
      <c r="F44" s="563"/>
      <c r="G44" s="374" t="s">
        <v>178</v>
      </c>
      <c r="H44" s="1468"/>
      <c r="I44" s="1469"/>
      <c r="J44" s="1469"/>
      <c r="K44" s="1470"/>
      <c r="L44" s="18"/>
    </row>
    <row r="45" spans="1:12" ht="25" customHeight="1" x14ac:dyDescent="0.2">
      <c r="A45" s="385" t="s">
        <v>769</v>
      </c>
      <c r="B45" s="1477" t="s">
        <v>103</v>
      </c>
      <c r="C45" s="372" t="s">
        <v>104</v>
      </c>
      <c r="D45" s="1479" t="s">
        <v>166</v>
      </c>
      <c r="E45" s="1485">
        <v>1200</v>
      </c>
      <c r="F45" s="563"/>
      <c r="G45" s="374" t="s">
        <v>178</v>
      </c>
      <c r="H45" s="1471"/>
      <c r="I45" s="1472"/>
      <c r="J45" s="1472"/>
      <c r="K45" s="1473"/>
      <c r="L45" s="18"/>
    </row>
    <row r="46" spans="1:12" ht="25" customHeight="1" x14ac:dyDescent="0.2">
      <c r="B46" s="1477"/>
      <c r="C46" s="372" t="s">
        <v>105</v>
      </c>
      <c r="D46" s="1479"/>
      <c r="E46" s="1485"/>
      <c r="F46" s="563"/>
      <c r="G46" s="374" t="s">
        <v>178</v>
      </c>
      <c r="H46" s="1471"/>
      <c r="I46" s="1472"/>
      <c r="J46" s="1472"/>
      <c r="K46" s="1473"/>
      <c r="L46" s="18"/>
    </row>
    <row r="47" spans="1:12" ht="25" customHeight="1" x14ac:dyDescent="0.2">
      <c r="B47" s="1477"/>
      <c r="C47" s="372" t="s">
        <v>112</v>
      </c>
      <c r="D47" s="1479"/>
      <c r="E47" s="1485"/>
      <c r="F47" s="563"/>
      <c r="G47" s="374" t="s">
        <v>178</v>
      </c>
      <c r="H47" s="1471"/>
      <c r="I47" s="1472"/>
      <c r="J47" s="1472"/>
      <c r="K47" s="1473"/>
      <c r="L47" s="18"/>
    </row>
    <row r="48" spans="1:12" ht="25" customHeight="1" thickBot="1" x14ac:dyDescent="0.25">
      <c r="B48" s="1480" t="s">
        <v>79</v>
      </c>
      <c r="C48" s="1481"/>
      <c r="D48" s="1481"/>
      <c r="E48" s="1481"/>
      <c r="F48" s="376">
        <f>SUM(F39:F47)</f>
        <v>0</v>
      </c>
      <c r="G48" s="375" t="s">
        <v>178</v>
      </c>
      <c r="H48" s="1474"/>
      <c r="I48" s="1475"/>
      <c r="J48" s="1475"/>
      <c r="K48" s="1476"/>
      <c r="L48" s="18"/>
    </row>
    <row r="50" spans="1:12" ht="20.149999999999999" customHeight="1" x14ac:dyDescent="0.2">
      <c r="A50" s="25"/>
      <c r="B50" s="1461" t="s">
        <v>106</v>
      </c>
      <c r="C50" s="1461"/>
      <c r="D50" s="1461"/>
      <c r="E50" s="1461"/>
      <c r="F50" s="1461"/>
      <c r="G50" s="1461"/>
      <c r="H50" s="1461"/>
      <c r="I50" s="1461"/>
      <c r="J50" s="1461"/>
      <c r="K50" s="1461"/>
      <c r="L50" s="25"/>
    </row>
    <row r="51" spans="1:12" ht="20.149999999999999" customHeight="1" x14ac:dyDescent="0.2">
      <c r="A51" s="25"/>
      <c r="B51" s="1461" t="s">
        <v>107</v>
      </c>
      <c r="C51" s="1461"/>
      <c r="D51" s="1461"/>
      <c r="E51" s="1461"/>
      <c r="F51" s="1461"/>
      <c r="G51" s="1461"/>
      <c r="H51" s="1461"/>
      <c r="I51" s="1461"/>
      <c r="J51" s="1461"/>
      <c r="K51" s="1461"/>
      <c r="L51" s="25"/>
    </row>
    <row r="52" spans="1:12" ht="20.149999999999999" customHeight="1" x14ac:dyDescent="0.2">
      <c r="A52" s="25"/>
      <c r="B52" t="s">
        <v>291</v>
      </c>
      <c r="C52" s="6"/>
      <c r="D52" s="6"/>
      <c r="E52" s="6"/>
      <c r="F52" s="6"/>
      <c r="G52" s="6"/>
      <c r="H52" s="6"/>
      <c r="I52" s="6"/>
      <c r="J52" s="6"/>
      <c r="K52" s="6"/>
      <c r="L52" s="25"/>
    </row>
    <row r="53" spans="1:12" ht="20.149999999999999" customHeight="1" x14ac:dyDescent="0.2">
      <c r="B53" t="s">
        <v>365</v>
      </c>
    </row>
  </sheetData>
  <sheetProtection algorithmName="SHA-512" hashValue="PB+BA/uSlfXu7tfv5ZnX6rOcEcAc3SNpuJkWqKd11oxsuG3dLZHMWxidZKqpVnmkoznSWEpkPOOyRQhWz6aMBw==" saltValue="9DSjFDpi7v5B/VLcw0Ueng==" spinCount="100000" sheet="1" objects="1" scenarios="1"/>
  <mergeCells count="37">
    <mergeCell ref="B50:K50"/>
    <mergeCell ref="B51:K51"/>
    <mergeCell ref="H38:K38"/>
    <mergeCell ref="H43:K43"/>
    <mergeCell ref="H44:K48"/>
    <mergeCell ref="B43:C43"/>
    <mergeCell ref="B44:C44"/>
    <mergeCell ref="B45:B47"/>
    <mergeCell ref="D45:D47"/>
    <mergeCell ref="B48:E48"/>
    <mergeCell ref="B38:F38"/>
    <mergeCell ref="B39:C39"/>
    <mergeCell ref="B40:C40"/>
    <mergeCell ref="B41:C41"/>
    <mergeCell ref="B42:C42"/>
    <mergeCell ref="E45:E47"/>
    <mergeCell ref="A28:L28"/>
    <mergeCell ref="B19:K19"/>
    <mergeCell ref="B18:K18"/>
    <mergeCell ref="B12:K12"/>
    <mergeCell ref="B20:K20"/>
    <mergeCell ref="F25:L25"/>
    <mergeCell ref="D24:E24"/>
    <mergeCell ref="F24:L24"/>
    <mergeCell ref="B17:K17"/>
    <mergeCell ref="D25:E25"/>
    <mergeCell ref="G23:H23"/>
    <mergeCell ref="K23:L23"/>
    <mergeCell ref="A1:L1"/>
    <mergeCell ref="B8:K8"/>
    <mergeCell ref="B15:K15"/>
    <mergeCell ref="B16:K16"/>
    <mergeCell ref="A10:L10"/>
    <mergeCell ref="B13:K13"/>
    <mergeCell ref="B14:K14"/>
    <mergeCell ref="J2:L2"/>
    <mergeCell ref="H2:I2"/>
  </mergeCells>
  <phoneticPr fontId="8"/>
  <printOptions horizontalCentered="1" verticalCentered="1"/>
  <pageMargins left="0.39370078740157483" right="0.39370078740157483" top="0.39370078740157483" bottom="0.39370078740157483" header="0.11811023622047245" footer="0.11811023622047245"/>
  <pageSetup paperSize="9" scale="75" orientation="portrait" r:id="rId1"/>
  <headerFooter alignWithMargins="0"/>
  <rowBreaks count="2" manualBreakCount="2">
    <brk id="1" max="11" man="1"/>
    <brk id="22" max="11" man="1"/>
  </rowBreaks>
  <colBreaks count="2" manualBreakCount="2">
    <brk id="6" max="52" man="1"/>
    <brk id="9"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31750</xdr:colOff>
                    <xdr:row>49</xdr:row>
                    <xdr:rowOff>31750</xdr:rowOff>
                  </from>
                  <to>
                    <xdr:col>1</xdr:col>
                    <xdr:colOff>641350</xdr:colOff>
                    <xdr:row>49</xdr:row>
                    <xdr:rowOff>241300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1</xdr:col>
                    <xdr:colOff>12700</xdr:colOff>
                    <xdr:row>50</xdr:row>
                    <xdr:rowOff>31750</xdr:rowOff>
                  </from>
                  <to>
                    <xdr:col>1</xdr:col>
                    <xdr:colOff>622300</xdr:colOff>
                    <xdr:row>50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2" sqref="B2"/>
    </sheetView>
  </sheetViews>
  <sheetFormatPr defaultColWidth="8.9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144" t="s">
        <v>547</v>
      </c>
      <c r="C1" s="96"/>
      <c r="D1" s="96"/>
      <c r="H1" s="144"/>
      <c r="I1" s="144"/>
    </row>
    <row r="2" spans="2:17" ht="8.15" customHeight="1" x14ac:dyDescent="0.2"/>
    <row r="3" spans="2:17" ht="18" customHeight="1" x14ac:dyDescent="0.2">
      <c r="B3" s="6" t="s">
        <v>184</v>
      </c>
      <c r="C3" s="6"/>
      <c r="D3" s="6"/>
      <c r="E3" s="6"/>
      <c r="F3" s="6"/>
      <c r="H3" s="102"/>
      <c r="I3" s="102"/>
      <c r="J3" s="102"/>
    </row>
    <row r="4" spans="2:17" ht="20.149999999999999" customHeight="1" x14ac:dyDescent="0.2">
      <c r="B4" s="1492" t="s">
        <v>548</v>
      </c>
      <c r="C4" s="1493"/>
      <c r="D4" s="1493"/>
      <c r="E4" s="1493"/>
      <c r="F4" s="1493"/>
      <c r="G4" s="1493"/>
      <c r="H4" s="1493"/>
      <c r="I4" s="1494"/>
      <c r="J4" s="102"/>
    </row>
    <row r="5" spans="2:17" ht="20.149999999999999" customHeight="1" x14ac:dyDescent="0.2">
      <c r="B5" s="1495"/>
      <c r="C5" s="1496"/>
      <c r="D5" s="1496"/>
      <c r="E5" s="1496"/>
      <c r="F5" s="1496"/>
      <c r="G5" s="1496"/>
      <c r="H5" s="1496"/>
      <c r="I5" s="1497"/>
    </row>
    <row r="6" spans="2:17" ht="20.149999999999999" customHeight="1" x14ac:dyDescent="0.2">
      <c r="B6" s="1486" t="s">
        <v>595</v>
      </c>
      <c r="C6" s="1487"/>
      <c r="D6" s="1486" t="s">
        <v>596</v>
      </c>
      <c r="E6" s="1487"/>
      <c r="F6" s="1487"/>
      <c r="G6" s="1486" t="s">
        <v>598</v>
      </c>
      <c r="H6" s="1487"/>
      <c r="I6" s="1491"/>
    </row>
    <row r="7" spans="2:17" ht="55.5" customHeight="1" x14ac:dyDescent="0.2">
      <c r="B7" s="1488" t="s">
        <v>741</v>
      </c>
      <c r="C7" s="1489"/>
      <c r="D7" s="1488" t="s">
        <v>742</v>
      </c>
      <c r="E7" s="1489"/>
      <c r="F7" s="1489"/>
      <c r="G7" s="1498" t="s">
        <v>743</v>
      </c>
      <c r="H7" s="1499"/>
      <c r="I7" s="1500"/>
      <c r="J7" s="101"/>
    </row>
    <row r="8" spans="2:17" ht="20.149999999999999" customHeight="1" x14ac:dyDescent="0.2">
      <c r="B8" s="1486" t="s">
        <v>369</v>
      </c>
      <c r="C8" s="1487"/>
      <c r="D8" s="1486" t="s">
        <v>597</v>
      </c>
      <c r="E8" s="1487"/>
      <c r="F8" s="1487"/>
      <c r="G8" s="1501" t="s">
        <v>601</v>
      </c>
      <c r="H8" s="1502"/>
      <c r="I8" s="1503"/>
      <c r="J8" s="101"/>
    </row>
    <row r="9" spans="2:17" ht="68.5" customHeight="1" x14ac:dyDescent="0.2">
      <c r="B9" s="1498" t="s">
        <v>772</v>
      </c>
      <c r="C9" s="1499"/>
      <c r="D9" s="1488" t="s">
        <v>744</v>
      </c>
      <c r="E9" s="1489"/>
      <c r="F9" s="1489"/>
      <c r="G9" s="1498" t="s">
        <v>745</v>
      </c>
      <c r="H9" s="1499"/>
      <c r="I9" s="1500"/>
      <c r="J9" s="74"/>
    </row>
    <row r="10" spans="2:17" ht="20.149999999999999" customHeight="1" x14ac:dyDescent="0.2">
      <c r="B10" s="1486" t="s">
        <v>599</v>
      </c>
      <c r="C10" s="1487"/>
      <c r="D10" s="1486" t="s">
        <v>600</v>
      </c>
      <c r="E10" s="1487"/>
      <c r="F10" s="1487"/>
      <c r="G10" s="1501" t="s">
        <v>733</v>
      </c>
      <c r="H10" s="1502"/>
      <c r="I10" s="1503"/>
      <c r="J10" s="74"/>
    </row>
    <row r="11" spans="2:17" ht="69.650000000000006" customHeight="1" x14ac:dyDescent="0.2">
      <c r="B11" s="1488" t="s">
        <v>746</v>
      </c>
      <c r="C11" s="1489"/>
      <c r="D11" s="1488" t="s">
        <v>773</v>
      </c>
      <c r="E11" s="1489"/>
      <c r="F11" s="1489"/>
      <c r="G11" s="1498" t="s">
        <v>747</v>
      </c>
      <c r="H11" s="1499"/>
      <c r="I11" s="1500"/>
      <c r="J11" s="74"/>
    </row>
    <row r="12" spans="2:17" ht="20.149999999999999" customHeight="1" x14ac:dyDescent="0.2">
      <c r="B12" s="1486" t="s">
        <v>602</v>
      </c>
      <c r="C12" s="1487"/>
      <c r="D12" s="1486" t="s">
        <v>603</v>
      </c>
      <c r="E12" s="1487"/>
      <c r="F12" s="1487"/>
      <c r="G12" s="1486" t="s">
        <v>604</v>
      </c>
      <c r="H12" s="1487"/>
      <c r="I12" s="1491"/>
      <c r="J12" s="74"/>
    </row>
    <row r="13" spans="2:17" ht="53.15" customHeight="1" x14ac:dyDescent="0.2">
      <c r="B13" s="1488" t="s">
        <v>748</v>
      </c>
      <c r="C13" s="1489"/>
      <c r="D13" s="1488" t="s">
        <v>749</v>
      </c>
      <c r="E13" s="1489"/>
      <c r="F13" s="1489"/>
      <c r="G13" s="1488" t="s">
        <v>771</v>
      </c>
      <c r="H13" s="1489"/>
      <c r="I13" s="1490"/>
      <c r="J13" s="74"/>
    </row>
    <row r="14" spans="2:17" ht="20.149999999999999" customHeight="1" x14ac:dyDescent="0.2">
      <c r="B14" s="1486" t="s">
        <v>616</v>
      </c>
      <c r="C14" s="1487"/>
      <c r="D14" s="1486" t="s">
        <v>605</v>
      </c>
      <c r="E14" s="1487"/>
      <c r="F14" s="1487"/>
      <c r="G14" s="1486" t="s">
        <v>606</v>
      </c>
      <c r="H14" s="1487"/>
      <c r="I14" s="1491"/>
      <c r="J14" s="74"/>
    </row>
    <row r="15" spans="2:17" ht="87.65" customHeight="1" x14ac:dyDescent="0.2">
      <c r="B15" s="1488" t="s">
        <v>750</v>
      </c>
      <c r="C15" s="1489"/>
      <c r="D15" s="1488" t="s">
        <v>751</v>
      </c>
      <c r="E15" s="1489"/>
      <c r="F15" s="1489"/>
      <c r="G15" s="1488" t="s">
        <v>752</v>
      </c>
      <c r="H15" s="1489"/>
      <c r="I15" s="1490"/>
      <c r="J15" s="74"/>
      <c r="K15" s="138"/>
      <c r="L15" s="138"/>
      <c r="M15" s="137"/>
      <c r="N15" s="137"/>
      <c r="O15" s="137"/>
      <c r="P15" s="137"/>
      <c r="Q15" s="137"/>
    </row>
    <row r="16" spans="2:17" s="2" customFormat="1" ht="10" customHeight="1" x14ac:dyDescent="0.2"/>
    <row r="17" spans="2:10" ht="15.65" customHeight="1" x14ac:dyDescent="0.2">
      <c r="B17" s="7" t="s">
        <v>318</v>
      </c>
      <c r="C17" s="7"/>
      <c r="D17" s="7"/>
      <c r="E17" s="7"/>
      <c r="J17" s="49"/>
    </row>
    <row r="18" spans="2:10" ht="15.65" customHeight="1" x14ac:dyDescent="0.2">
      <c r="B18" s="135" t="s">
        <v>321</v>
      </c>
      <c r="C18" s="7"/>
      <c r="D18" s="7"/>
      <c r="E18" s="7"/>
      <c r="F18" s="47"/>
      <c r="G18" s="47"/>
      <c r="H18" s="47"/>
      <c r="I18" s="134"/>
      <c r="J18" s="49"/>
    </row>
    <row r="19" spans="2:10" ht="15.65" customHeight="1" x14ac:dyDescent="0.2">
      <c r="B19" s="2" t="s">
        <v>194</v>
      </c>
      <c r="C19" s="7"/>
      <c r="D19" s="7"/>
      <c r="E19" s="7"/>
      <c r="F19" s="47"/>
      <c r="G19" s="47"/>
      <c r="H19" s="47"/>
      <c r="I19" s="134"/>
      <c r="J19" s="49"/>
    </row>
    <row r="20" spans="2:10" ht="15.65" customHeight="1" x14ac:dyDescent="0.2">
      <c r="B20" s="2" t="s">
        <v>319</v>
      </c>
      <c r="C20" s="7"/>
      <c r="D20" s="7"/>
      <c r="E20" s="7"/>
      <c r="F20" s="47"/>
      <c r="G20" s="47"/>
      <c r="H20" s="47"/>
      <c r="I20" s="134"/>
      <c r="J20" s="49"/>
    </row>
    <row r="21" spans="2:10" ht="15.65" customHeight="1" x14ac:dyDescent="0.2">
      <c r="B21" s="2" t="s">
        <v>324</v>
      </c>
      <c r="C21" s="7"/>
      <c r="D21" s="7"/>
      <c r="E21" s="50"/>
      <c r="F21" s="47"/>
      <c r="G21" s="47"/>
      <c r="H21" s="47"/>
      <c r="I21" s="49"/>
    </row>
    <row r="22" spans="2:10" s="2" customFormat="1" ht="17.149999999999999" customHeight="1" x14ac:dyDescent="0.2">
      <c r="B22" s="6" t="s">
        <v>607</v>
      </c>
      <c r="F22" s="6" t="s">
        <v>197</v>
      </c>
      <c r="H22" s="47"/>
      <c r="I22" s="47"/>
    </row>
    <row r="23" spans="2:10" ht="16" customHeight="1" x14ac:dyDescent="0.2">
      <c r="B23" s="270"/>
      <c r="C23" s="271" t="s">
        <v>80</v>
      </c>
      <c r="D23" s="272" t="s">
        <v>81</v>
      </c>
      <c r="E23" s="47"/>
      <c r="F23" s="273" t="s">
        <v>608</v>
      </c>
      <c r="G23" s="47"/>
      <c r="H23" s="274" t="s">
        <v>609</v>
      </c>
      <c r="I23" s="274" t="s">
        <v>81</v>
      </c>
    </row>
    <row r="24" spans="2:10" ht="15.65" customHeight="1" x14ac:dyDescent="0.2">
      <c r="B24" s="1507" t="s">
        <v>84</v>
      </c>
      <c r="C24" s="233" t="s">
        <v>536</v>
      </c>
      <c r="D24" s="26">
        <v>4</v>
      </c>
      <c r="E24" s="2"/>
      <c r="F24" s="261" t="s">
        <v>595</v>
      </c>
      <c r="G24" s="260"/>
      <c r="H24" s="181" t="s">
        <v>114</v>
      </c>
      <c r="I24" s="26">
        <v>50</v>
      </c>
    </row>
    <row r="25" spans="2:10" ht="15.65" customHeight="1" x14ac:dyDescent="0.2">
      <c r="B25" s="1508"/>
      <c r="C25" s="234" t="s">
        <v>116</v>
      </c>
      <c r="D25" s="26">
        <v>20</v>
      </c>
      <c r="E25" s="2"/>
      <c r="F25" s="261" t="s">
        <v>369</v>
      </c>
      <c r="G25" s="260"/>
      <c r="H25" s="181" t="s">
        <v>207</v>
      </c>
      <c r="I25" s="26">
        <v>50</v>
      </c>
    </row>
    <row r="26" spans="2:10" ht="15.65" customHeight="1" x14ac:dyDescent="0.2">
      <c r="B26" s="1508"/>
      <c r="C26" s="234" t="s">
        <v>118</v>
      </c>
      <c r="D26" s="26">
        <v>38</v>
      </c>
      <c r="E26" s="2"/>
      <c r="F26" s="261" t="s">
        <v>610</v>
      </c>
      <c r="G26" s="260"/>
      <c r="H26" s="181" t="s">
        <v>208</v>
      </c>
      <c r="I26" s="26">
        <v>50</v>
      </c>
    </row>
    <row r="27" spans="2:10" ht="15.65" customHeight="1" x14ac:dyDescent="0.2">
      <c r="B27" s="1508"/>
      <c r="C27" s="234" t="s">
        <v>120</v>
      </c>
      <c r="D27" s="26">
        <v>5</v>
      </c>
      <c r="E27" s="2"/>
      <c r="F27" s="261" t="s">
        <v>611</v>
      </c>
      <c r="G27" s="260"/>
      <c r="H27" s="181" t="s">
        <v>115</v>
      </c>
      <c r="I27" s="26">
        <v>60</v>
      </c>
    </row>
    <row r="28" spans="2:10" ht="15.65" customHeight="1" x14ac:dyDescent="0.2">
      <c r="B28" s="1508"/>
      <c r="C28" s="234" t="s">
        <v>122</v>
      </c>
      <c r="D28" s="26">
        <v>60</v>
      </c>
      <c r="E28" s="2"/>
      <c r="F28" s="261" t="s">
        <v>613</v>
      </c>
      <c r="G28" s="260"/>
      <c r="H28" s="181" t="s">
        <v>117</v>
      </c>
      <c r="I28" s="26">
        <v>15</v>
      </c>
    </row>
    <row r="29" spans="2:10" ht="15.65" customHeight="1" x14ac:dyDescent="0.2">
      <c r="B29" s="1508"/>
      <c r="C29" s="234" t="s">
        <v>198</v>
      </c>
      <c r="D29" s="26">
        <v>5</v>
      </c>
      <c r="E29" s="2"/>
      <c r="F29" s="261" t="s">
        <v>614</v>
      </c>
      <c r="G29" s="260"/>
      <c r="H29" s="181" t="s">
        <v>119</v>
      </c>
      <c r="I29" s="26">
        <v>40</v>
      </c>
    </row>
    <row r="30" spans="2:10" ht="15.65" customHeight="1" x14ac:dyDescent="0.2">
      <c r="B30" s="1508"/>
      <c r="C30" s="234" t="s">
        <v>218</v>
      </c>
      <c r="D30" s="26">
        <v>3</v>
      </c>
      <c r="F30" s="261" t="s">
        <v>612</v>
      </c>
      <c r="G30" s="260"/>
      <c r="H30" s="181" t="s">
        <v>121</v>
      </c>
      <c r="I30" s="26">
        <v>25</v>
      </c>
    </row>
    <row r="31" spans="2:10" ht="15.65" customHeight="1" x14ac:dyDescent="0.2">
      <c r="B31" s="1509"/>
      <c r="C31" s="233" t="s">
        <v>537</v>
      </c>
      <c r="D31" s="26">
        <v>10</v>
      </c>
      <c r="F31" s="261" t="s">
        <v>615</v>
      </c>
      <c r="G31" s="260"/>
      <c r="H31" s="181" t="s">
        <v>123</v>
      </c>
      <c r="I31" s="26">
        <v>3</v>
      </c>
    </row>
    <row r="32" spans="2:10" ht="15.65" customHeight="1" x14ac:dyDescent="0.2">
      <c r="B32" s="1507" t="s">
        <v>167</v>
      </c>
      <c r="C32" s="234" t="s">
        <v>125</v>
      </c>
      <c r="D32" s="26">
        <v>15</v>
      </c>
      <c r="E32" s="2"/>
      <c r="F32" s="261" t="s">
        <v>603</v>
      </c>
      <c r="G32" s="260"/>
      <c r="H32" s="181" t="s">
        <v>209</v>
      </c>
      <c r="I32" s="26">
        <v>15</v>
      </c>
    </row>
    <row r="33" spans="2:9" ht="15.65" customHeight="1" x14ac:dyDescent="0.2">
      <c r="B33" s="1508"/>
      <c r="C33" s="234" t="s">
        <v>127</v>
      </c>
      <c r="D33" s="26">
        <v>30</v>
      </c>
      <c r="E33" s="2"/>
      <c r="F33" s="261" t="s">
        <v>605</v>
      </c>
      <c r="G33" s="260"/>
      <c r="H33" s="181" t="s">
        <v>126</v>
      </c>
      <c r="I33" s="26">
        <v>10</v>
      </c>
    </row>
    <row r="34" spans="2:9" ht="15.65" customHeight="1" x14ac:dyDescent="0.2">
      <c r="B34" s="1508"/>
      <c r="C34" s="234" t="s">
        <v>168</v>
      </c>
      <c r="D34" s="26">
        <v>60</v>
      </c>
      <c r="E34" s="2"/>
      <c r="F34" s="261" t="s">
        <v>616</v>
      </c>
      <c r="G34" s="260"/>
      <c r="H34" s="181" t="s">
        <v>538</v>
      </c>
      <c r="I34" s="26">
        <v>20</v>
      </c>
    </row>
    <row r="35" spans="2:9" ht="15.65" customHeight="1" x14ac:dyDescent="0.2">
      <c r="B35" s="1508"/>
      <c r="C35" s="234" t="s">
        <v>314</v>
      </c>
      <c r="D35" s="26">
        <v>30</v>
      </c>
      <c r="E35" s="2"/>
      <c r="F35" s="261" t="s">
        <v>617</v>
      </c>
      <c r="G35" s="260"/>
      <c r="H35" s="181" t="s">
        <v>539</v>
      </c>
      <c r="I35" s="26">
        <v>20</v>
      </c>
    </row>
    <row r="36" spans="2:9" ht="15.65" customHeight="1" x14ac:dyDescent="0.2">
      <c r="B36" s="1508"/>
      <c r="C36" s="234" t="s">
        <v>169</v>
      </c>
      <c r="D36" s="26">
        <v>10</v>
      </c>
      <c r="E36" s="2"/>
      <c r="F36" s="261" t="s">
        <v>618</v>
      </c>
      <c r="G36" s="260"/>
      <c r="H36" s="181" t="s">
        <v>128</v>
      </c>
      <c r="I36" s="26">
        <v>20</v>
      </c>
    </row>
    <row r="37" spans="2:9" ht="15.65" customHeight="1" x14ac:dyDescent="0.2">
      <c r="B37" s="1508"/>
      <c r="C37" s="234" t="s">
        <v>170</v>
      </c>
      <c r="D37" s="26">
        <v>30</v>
      </c>
      <c r="E37" s="2"/>
      <c r="F37" s="261" t="s">
        <v>734</v>
      </c>
      <c r="G37" s="260"/>
      <c r="H37" s="181" t="s">
        <v>129</v>
      </c>
      <c r="I37" s="26">
        <v>40</v>
      </c>
    </row>
    <row r="38" spans="2:9" ht="15.65" customHeight="1" x14ac:dyDescent="0.2">
      <c r="B38" s="1508"/>
      <c r="C38" s="234" t="s">
        <v>130</v>
      </c>
      <c r="D38" s="26">
        <v>10</v>
      </c>
      <c r="E38" s="2"/>
      <c r="F38" s="261" t="s">
        <v>619</v>
      </c>
      <c r="G38" s="260"/>
      <c r="H38" s="181" t="s">
        <v>124</v>
      </c>
      <c r="I38" s="26">
        <v>8</v>
      </c>
    </row>
    <row r="39" spans="2:9" ht="15.65" customHeight="1" x14ac:dyDescent="0.2">
      <c r="B39" s="1508"/>
      <c r="C39" s="234" t="s">
        <v>534</v>
      </c>
      <c r="D39" s="26">
        <v>180</v>
      </c>
      <c r="E39" s="2"/>
      <c r="F39" s="261" t="s">
        <v>620</v>
      </c>
      <c r="G39" s="260"/>
      <c r="H39" s="181" t="s">
        <v>210</v>
      </c>
      <c r="I39" s="26">
        <v>40</v>
      </c>
    </row>
    <row r="40" spans="2:9" ht="15.65" customHeight="1" x14ac:dyDescent="0.2">
      <c r="B40" s="1509"/>
      <c r="C40" s="234" t="s">
        <v>535</v>
      </c>
      <c r="D40" s="26">
        <v>20</v>
      </c>
      <c r="E40" s="2"/>
      <c r="G40" s="260"/>
      <c r="H40" s="181" t="s">
        <v>211</v>
      </c>
      <c r="I40" s="26">
        <v>40</v>
      </c>
    </row>
    <row r="41" spans="2:9" ht="15.65" customHeight="1" x14ac:dyDescent="0.2">
      <c r="B41" s="1504" t="s">
        <v>85</v>
      </c>
      <c r="C41" s="234" t="s">
        <v>392</v>
      </c>
      <c r="D41" s="26">
        <v>3</v>
      </c>
      <c r="F41" s="269" t="s">
        <v>626</v>
      </c>
      <c r="G41" s="260"/>
      <c r="H41" s="181" t="s">
        <v>131</v>
      </c>
      <c r="I41" s="26">
        <v>40</v>
      </c>
    </row>
    <row r="42" spans="2:9" ht="15.65" customHeight="1" x14ac:dyDescent="0.2">
      <c r="B42" s="1505"/>
      <c r="C42" s="234" t="s">
        <v>171</v>
      </c>
      <c r="D42" s="26">
        <v>1</v>
      </c>
      <c r="F42" s="261" t="s">
        <v>628</v>
      </c>
      <c r="G42" s="275" t="s">
        <v>774</v>
      </c>
      <c r="H42" s="181" t="s">
        <v>212</v>
      </c>
      <c r="I42" s="26">
        <v>40</v>
      </c>
    </row>
    <row r="43" spans="2:9" ht="15.65" customHeight="1" x14ac:dyDescent="0.2">
      <c r="B43" s="1505"/>
      <c r="C43" s="234" t="s">
        <v>134</v>
      </c>
      <c r="D43" s="26">
        <v>3</v>
      </c>
      <c r="F43" s="261" t="s">
        <v>629</v>
      </c>
      <c r="G43" s="275" t="s">
        <v>775</v>
      </c>
      <c r="H43" s="181" t="s">
        <v>213</v>
      </c>
      <c r="I43" s="26">
        <v>30</v>
      </c>
    </row>
    <row r="44" spans="2:9" ht="15.65" customHeight="1" x14ac:dyDescent="0.2">
      <c r="B44" s="1506"/>
      <c r="C44" s="234" t="s">
        <v>172</v>
      </c>
      <c r="D44" s="26">
        <v>1</v>
      </c>
      <c r="F44" s="261" t="s">
        <v>630</v>
      </c>
      <c r="G44" s="275" t="s">
        <v>776</v>
      </c>
      <c r="H44" s="181" t="s">
        <v>132</v>
      </c>
      <c r="I44" s="26">
        <v>50</v>
      </c>
    </row>
    <row r="45" spans="2:9" ht="15.65" customHeight="1" x14ac:dyDescent="0.2">
      <c r="B45" s="1504" t="s">
        <v>138</v>
      </c>
      <c r="C45" s="234" t="s">
        <v>139</v>
      </c>
      <c r="D45" s="26">
        <v>200</v>
      </c>
      <c r="E45" s="259"/>
      <c r="F45" s="261" t="s">
        <v>631</v>
      </c>
      <c r="G45" s="275" t="s">
        <v>777</v>
      </c>
      <c r="H45" s="181" t="s">
        <v>133</v>
      </c>
      <c r="I45" s="26">
        <v>5</v>
      </c>
    </row>
    <row r="46" spans="2:9" ht="15.65" customHeight="1" x14ac:dyDescent="0.2">
      <c r="B46" s="1505"/>
      <c r="C46" s="234" t="s">
        <v>140</v>
      </c>
      <c r="D46" s="26">
        <v>200</v>
      </c>
      <c r="E46" s="259"/>
      <c r="F46" s="261" t="s">
        <v>632</v>
      </c>
      <c r="G46" s="275" t="s">
        <v>778</v>
      </c>
      <c r="H46" s="181" t="s">
        <v>214</v>
      </c>
      <c r="I46" s="26">
        <v>10</v>
      </c>
    </row>
    <row r="47" spans="2:9" ht="15.65" customHeight="1" x14ac:dyDescent="0.2">
      <c r="B47" s="1505"/>
      <c r="C47" s="234" t="s">
        <v>173</v>
      </c>
      <c r="D47" s="26">
        <v>200</v>
      </c>
      <c r="E47" s="259"/>
      <c r="F47" s="261" t="s">
        <v>633</v>
      </c>
      <c r="G47" s="275" t="s">
        <v>779</v>
      </c>
      <c r="H47" s="181" t="s">
        <v>135</v>
      </c>
      <c r="I47" s="26">
        <v>50</v>
      </c>
    </row>
    <row r="48" spans="2:9" ht="15.65" customHeight="1" x14ac:dyDescent="0.2">
      <c r="B48" s="1506"/>
      <c r="C48" s="234" t="s">
        <v>174</v>
      </c>
      <c r="D48" s="26">
        <v>1</v>
      </c>
      <c r="E48" s="259"/>
      <c r="F48" s="261" t="s">
        <v>634</v>
      </c>
      <c r="G48" s="275" t="s">
        <v>780</v>
      </c>
      <c r="H48" s="181" t="s">
        <v>136</v>
      </c>
      <c r="I48" s="26">
        <v>20</v>
      </c>
    </row>
    <row r="49" spans="3:9" ht="15" customHeight="1" x14ac:dyDescent="0.2">
      <c r="C49" s="7"/>
      <c r="D49" s="7"/>
      <c r="E49" s="50"/>
      <c r="F49" s="261" t="s">
        <v>635</v>
      </c>
      <c r="G49" s="275" t="s">
        <v>781</v>
      </c>
      <c r="H49" s="181" t="s">
        <v>137</v>
      </c>
      <c r="I49" s="26">
        <v>20</v>
      </c>
    </row>
    <row r="50" spans="3:9" ht="15" customHeight="1" x14ac:dyDescent="0.2">
      <c r="F50" s="261" t="s">
        <v>637</v>
      </c>
      <c r="G50" s="275" t="s">
        <v>782</v>
      </c>
      <c r="H50" s="181" t="s">
        <v>322</v>
      </c>
      <c r="I50" s="26">
        <v>10</v>
      </c>
    </row>
    <row r="51" spans="3:9" ht="15" customHeight="1" x14ac:dyDescent="0.2">
      <c r="F51" s="261" t="s">
        <v>636</v>
      </c>
      <c r="G51" s="275" t="s">
        <v>783</v>
      </c>
      <c r="H51" s="181" t="s">
        <v>323</v>
      </c>
      <c r="I51" s="26">
        <v>3</v>
      </c>
    </row>
    <row r="52" spans="3:9" ht="15" customHeight="1" x14ac:dyDescent="0.2">
      <c r="F52" s="261" t="s">
        <v>638</v>
      </c>
      <c r="G52" s="275" t="s">
        <v>784</v>
      </c>
    </row>
    <row r="53" spans="3:9" ht="15" customHeight="1" x14ac:dyDescent="0.2">
      <c r="F53" s="261" t="s">
        <v>639</v>
      </c>
      <c r="G53" s="275" t="s">
        <v>785</v>
      </c>
    </row>
    <row r="54" spans="3:9" ht="15" customHeight="1" x14ac:dyDescent="0.2">
      <c r="F54" s="261" t="s">
        <v>640</v>
      </c>
      <c r="G54" s="275" t="s">
        <v>786</v>
      </c>
    </row>
    <row r="55" spans="3:9" ht="15" customHeight="1" x14ac:dyDescent="0.2"/>
    <row r="56" spans="3:9" ht="15" customHeight="1" x14ac:dyDescent="0.2"/>
    <row r="57" spans="3:9" ht="15" customHeight="1" x14ac:dyDescent="0.2"/>
    <row r="58" spans="3:9" ht="15" customHeight="1" x14ac:dyDescent="0.2"/>
  </sheetData>
  <sheetProtection algorithmName="SHA-512" hashValue="kIUm1p+aa/GvrsmD6hi44fmej2FazC/JAsY3+ORXiMDkgkYu1WNXoychsoHeDJeX/DYvF7IqSG1RgDCfI8JJPQ==" saltValue="byJ0LJRRymRKYv1GLmzUnQ==" spinCount="100000" sheet="1" objects="1" scenarios="1"/>
  <mergeCells count="35">
    <mergeCell ref="B45:B48"/>
    <mergeCell ref="B24:B31"/>
    <mergeCell ref="B13:C13"/>
    <mergeCell ref="B32:B40"/>
    <mergeCell ref="B41:B44"/>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G13:I13"/>
    <mergeCell ref="B14:C14"/>
    <mergeCell ref="G14:I14"/>
    <mergeCell ref="B15:C15"/>
    <mergeCell ref="G15:I15"/>
    <mergeCell ref="D12:F12"/>
    <mergeCell ref="D13:F13"/>
    <mergeCell ref="D14:F14"/>
    <mergeCell ref="D15:F15"/>
    <mergeCell ref="D6:F6"/>
    <mergeCell ref="D7:F7"/>
    <mergeCell ref="D8:F8"/>
    <mergeCell ref="D9:F9"/>
    <mergeCell ref="D10:F10"/>
  </mergeCells>
  <phoneticPr fontId="8"/>
  <pageMargins left="0.39370078740157483" right="0.19685039370078741" top="0.59055118110236227" bottom="0.19685039370078741" header="0.51181102362204722" footer="0.51181102362204722"/>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2"/>
  <sheetViews>
    <sheetView view="pageBreakPreview" zoomScale="85" zoomScaleNormal="100" zoomScaleSheetLayoutView="85" workbookViewId="0">
      <selection activeCell="B2" sqref="B2:F54"/>
    </sheetView>
  </sheetViews>
  <sheetFormatPr defaultRowHeight="13" x14ac:dyDescent="0.2"/>
  <cols>
    <col min="1" max="1" width="2.6328125" customWidth="1"/>
    <col min="2" max="2" width="36.90625" customWidth="1"/>
    <col min="3" max="3" width="8.90625"/>
    <col min="4" max="4" width="4.08984375" customWidth="1"/>
    <col min="5" max="5" width="34.6328125" customWidth="1"/>
    <col min="6" max="6" width="8.90625"/>
    <col min="8" max="8" width="16.7265625" customWidth="1"/>
  </cols>
  <sheetData>
    <row r="1" spans="2:6" ht="13.5" thickBot="1" x14ac:dyDescent="0.25"/>
    <row r="2" spans="2:6" ht="15" customHeight="1" thickBot="1" x14ac:dyDescent="0.25">
      <c r="B2" s="211" t="s">
        <v>487</v>
      </c>
      <c r="C2" s="212"/>
      <c r="E2" s="213" t="s">
        <v>488</v>
      </c>
      <c r="F2" s="182"/>
    </row>
    <row r="3" spans="2:6" ht="15" customHeight="1" x14ac:dyDescent="0.2">
      <c r="B3" s="190" t="s">
        <v>541</v>
      </c>
      <c r="C3" s="390">
        <v>5006</v>
      </c>
      <c r="E3" s="214" t="s">
        <v>431</v>
      </c>
      <c r="F3" s="392">
        <v>118</v>
      </c>
    </row>
    <row r="4" spans="2:6" ht="15" customHeight="1" x14ac:dyDescent="0.2">
      <c r="B4" s="190" t="s">
        <v>542</v>
      </c>
      <c r="C4" s="391">
        <v>5008</v>
      </c>
      <c r="E4" s="216" t="s">
        <v>432</v>
      </c>
      <c r="F4" s="393">
        <v>118</v>
      </c>
    </row>
    <row r="5" spans="2:6" ht="15" customHeight="1" x14ac:dyDescent="0.2">
      <c r="B5" s="189" t="s">
        <v>393</v>
      </c>
      <c r="C5" s="390">
        <v>5009</v>
      </c>
      <c r="E5" s="216" t="s">
        <v>369</v>
      </c>
      <c r="F5" s="393">
        <v>119</v>
      </c>
    </row>
    <row r="6" spans="2:6" ht="15" customHeight="1" x14ac:dyDescent="0.2">
      <c r="B6" s="190" t="s">
        <v>394</v>
      </c>
      <c r="C6" s="391">
        <v>5009</v>
      </c>
      <c r="E6" s="216" t="s">
        <v>435</v>
      </c>
      <c r="F6" s="393">
        <v>120</v>
      </c>
    </row>
    <row r="7" spans="2:6" ht="15" customHeight="1" x14ac:dyDescent="0.2">
      <c r="B7" s="190" t="s">
        <v>298</v>
      </c>
      <c r="C7" s="391">
        <v>5011</v>
      </c>
      <c r="E7" s="216" t="s">
        <v>436</v>
      </c>
      <c r="F7" s="393">
        <v>120</v>
      </c>
    </row>
    <row r="8" spans="2:6" ht="15" customHeight="1" x14ac:dyDescent="0.2">
      <c r="B8" s="190" t="s">
        <v>684</v>
      </c>
      <c r="C8" s="391">
        <v>5013</v>
      </c>
      <c r="E8" s="216" t="s">
        <v>434</v>
      </c>
      <c r="F8" s="393">
        <v>121</v>
      </c>
    </row>
    <row r="9" spans="2:6" ht="15" customHeight="1" x14ac:dyDescent="0.2">
      <c r="B9" s="190" t="s">
        <v>685</v>
      </c>
      <c r="C9" s="391">
        <v>5015</v>
      </c>
      <c r="E9" s="216" t="s">
        <v>444</v>
      </c>
      <c r="F9" s="393">
        <v>122</v>
      </c>
    </row>
    <row r="10" spans="2:6" ht="15" customHeight="1" x14ac:dyDescent="0.2">
      <c r="B10" s="190" t="s">
        <v>176</v>
      </c>
      <c r="C10" s="391">
        <v>5017</v>
      </c>
      <c r="E10" s="216" t="s">
        <v>445</v>
      </c>
      <c r="F10" s="393">
        <v>123</v>
      </c>
    </row>
    <row r="11" spans="2:6" ht="15" customHeight="1" x14ac:dyDescent="0.2">
      <c r="B11" s="190" t="s">
        <v>397</v>
      </c>
      <c r="C11" s="391">
        <v>5019</v>
      </c>
      <c r="E11" s="216" t="s">
        <v>687</v>
      </c>
      <c r="F11" s="393">
        <v>124</v>
      </c>
    </row>
    <row r="12" spans="2:6" ht="15" customHeight="1" x14ac:dyDescent="0.2">
      <c r="B12" s="190" t="s">
        <v>297</v>
      </c>
      <c r="C12" s="391">
        <v>5021</v>
      </c>
      <c r="E12" s="216" t="s">
        <v>437</v>
      </c>
      <c r="F12" s="393">
        <v>125</v>
      </c>
    </row>
    <row r="13" spans="2:6" ht="15" customHeight="1" x14ac:dyDescent="0.2">
      <c r="B13" s="190" t="s">
        <v>175</v>
      </c>
      <c r="C13" s="391">
        <v>5023</v>
      </c>
      <c r="E13" s="216" t="s">
        <v>567</v>
      </c>
      <c r="F13" s="393">
        <v>126</v>
      </c>
    </row>
    <row r="14" spans="2:6" ht="15" customHeight="1" x14ac:dyDescent="0.2">
      <c r="B14" s="190" t="s">
        <v>360</v>
      </c>
      <c r="C14" s="391">
        <v>5025</v>
      </c>
      <c r="E14" s="216" t="s">
        <v>761</v>
      </c>
      <c r="F14" s="393">
        <v>127</v>
      </c>
    </row>
    <row r="15" spans="2:6" ht="15" customHeight="1" x14ac:dyDescent="0.2">
      <c r="B15" s="190" t="s">
        <v>361</v>
      </c>
      <c r="C15" s="391">
        <v>5027</v>
      </c>
      <c r="E15" s="216" t="s">
        <v>760</v>
      </c>
      <c r="F15" s="393">
        <v>127</v>
      </c>
    </row>
    <row r="16" spans="2:6" ht="15" customHeight="1" x14ac:dyDescent="0.2">
      <c r="B16" s="190" t="s">
        <v>398</v>
      </c>
      <c r="C16" s="391">
        <v>5029</v>
      </c>
      <c r="E16" s="216" t="s">
        <v>568</v>
      </c>
      <c r="F16" s="393">
        <v>128</v>
      </c>
    </row>
    <row r="17" spans="2:6" ht="15" customHeight="1" x14ac:dyDescent="0.2">
      <c r="B17" s="190" t="s">
        <v>403</v>
      </c>
      <c r="C17" s="391">
        <v>5031</v>
      </c>
      <c r="E17" s="216" t="s">
        <v>433</v>
      </c>
      <c r="F17" s="393">
        <v>129</v>
      </c>
    </row>
    <row r="18" spans="2:6" ht="15" customHeight="1" x14ac:dyDescent="0.2">
      <c r="B18" s="190" t="s">
        <v>759</v>
      </c>
      <c r="C18" s="391">
        <v>5033</v>
      </c>
      <c r="E18" s="216" t="s">
        <v>520</v>
      </c>
      <c r="F18" s="393">
        <v>130</v>
      </c>
    </row>
    <row r="19" spans="2:6" ht="15" customHeight="1" x14ac:dyDescent="0.2">
      <c r="B19" s="190" t="s">
        <v>413</v>
      </c>
      <c r="C19" s="391">
        <v>5035</v>
      </c>
      <c r="E19" s="216" t="s">
        <v>441</v>
      </c>
      <c r="F19" s="393">
        <v>131</v>
      </c>
    </row>
    <row r="20" spans="2:6" ht="15" customHeight="1" x14ac:dyDescent="0.2">
      <c r="B20" s="190" t="s">
        <v>185</v>
      </c>
      <c r="C20" s="391">
        <v>5037</v>
      </c>
      <c r="E20" s="216" t="s">
        <v>442</v>
      </c>
      <c r="F20" s="393">
        <v>132</v>
      </c>
    </row>
    <row r="21" spans="2:6" ht="15" customHeight="1" thickBot="1" x14ac:dyDescent="0.25">
      <c r="B21" s="191"/>
      <c r="C21" s="217"/>
      <c r="E21" s="216" t="s">
        <v>440</v>
      </c>
      <c r="F21" s="393">
        <v>133</v>
      </c>
    </row>
    <row r="22" spans="2:6" ht="15" customHeight="1" x14ac:dyDescent="0.2">
      <c r="B22" s="190"/>
      <c r="C22" s="215"/>
      <c r="E22" s="216" t="s">
        <v>443</v>
      </c>
      <c r="F22" s="393">
        <v>134</v>
      </c>
    </row>
    <row r="23" spans="2:6" ht="15" customHeight="1" thickBot="1" x14ac:dyDescent="0.25">
      <c r="B23" s="191"/>
      <c r="C23" s="217"/>
      <c r="E23" s="216" t="s">
        <v>438</v>
      </c>
      <c r="F23" s="393">
        <v>135</v>
      </c>
    </row>
    <row r="24" spans="2:6" ht="15" customHeight="1" thickBot="1" x14ac:dyDescent="0.25">
      <c r="B24" s="218" t="s">
        <v>483</v>
      </c>
      <c r="C24" s="178"/>
      <c r="E24" s="216" t="s">
        <v>439</v>
      </c>
      <c r="F24" s="393">
        <v>135</v>
      </c>
    </row>
    <row r="25" spans="2:6" ht="15" customHeight="1" x14ac:dyDescent="0.2">
      <c r="B25" s="189" t="s">
        <v>395</v>
      </c>
      <c r="C25" s="388">
        <v>3002</v>
      </c>
      <c r="E25" s="216" t="s">
        <v>446</v>
      </c>
      <c r="F25" s="393">
        <v>136</v>
      </c>
    </row>
    <row r="26" spans="2:6" ht="15" customHeight="1" thickBot="1" x14ac:dyDescent="0.25">
      <c r="B26" s="191" t="s">
        <v>396</v>
      </c>
      <c r="C26" s="389">
        <v>4010</v>
      </c>
      <c r="E26" s="394" t="s">
        <v>787</v>
      </c>
      <c r="F26" s="393">
        <v>137</v>
      </c>
    </row>
    <row r="27" spans="2:6" ht="15" customHeight="1" thickBot="1" x14ac:dyDescent="0.25">
      <c r="B27" s="220" t="s">
        <v>485</v>
      </c>
      <c r="C27" s="179"/>
      <c r="E27" s="214"/>
      <c r="F27" s="393"/>
    </row>
    <row r="28" spans="2:6" ht="15" customHeight="1" thickBot="1" x14ac:dyDescent="0.25">
      <c r="B28" s="221" t="s">
        <v>480</v>
      </c>
      <c r="C28" s="386">
        <v>5001</v>
      </c>
      <c r="E28" s="216"/>
      <c r="F28" s="393"/>
    </row>
    <row r="29" spans="2:6" ht="15" customHeight="1" thickBot="1" x14ac:dyDescent="0.25">
      <c r="B29" s="221" t="s">
        <v>686</v>
      </c>
      <c r="C29" s="386">
        <v>5003</v>
      </c>
      <c r="E29" s="161" t="s">
        <v>762</v>
      </c>
      <c r="F29" s="183"/>
    </row>
    <row r="30" spans="2:6" ht="15" customHeight="1" x14ac:dyDescent="0.2">
      <c r="B30" s="221" t="s">
        <v>481</v>
      </c>
      <c r="C30" s="386">
        <v>5002</v>
      </c>
      <c r="E30" s="395" t="s">
        <v>491</v>
      </c>
      <c r="F30" s="392">
        <v>112</v>
      </c>
    </row>
    <row r="31" spans="2:6" ht="15" customHeight="1" x14ac:dyDescent="0.2">
      <c r="B31" s="189" t="s">
        <v>672</v>
      </c>
      <c r="C31" s="386">
        <v>5005</v>
      </c>
      <c r="E31" s="394" t="s">
        <v>492</v>
      </c>
      <c r="F31" s="393">
        <v>113</v>
      </c>
    </row>
    <row r="32" spans="2:6" ht="15" customHeight="1" thickBot="1" x14ac:dyDescent="0.25">
      <c r="B32" s="191" t="s">
        <v>557</v>
      </c>
      <c r="C32" s="387">
        <v>5004</v>
      </c>
      <c r="E32" s="214" t="s">
        <v>511</v>
      </c>
      <c r="F32" s="392">
        <v>115</v>
      </c>
    </row>
    <row r="33" spans="1:6" ht="15" customHeight="1" thickBot="1" x14ac:dyDescent="0.25">
      <c r="B33" s="222" t="s">
        <v>486</v>
      </c>
      <c r="C33" s="180"/>
      <c r="E33" s="219" t="s">
        <v>512</v>
      </c>
      <c r="F33" s="396">
        <v>116</v>
      </c>
    </row>
    <row r="34" spans="1:6" ht="15" customHeight="1" x14ac:dyDescent="0.2">
      <c r="B34" s="189" t="s">
        <v>524</v>
      </c>
      <c r="C34" s="223"/>
    </row>
    <row r="35" spans="1:6" ht="15" customHeight="1" thickBot="1" x14ac:dyDescent="0.25">
      <c r="B35" s="190" t="s">
        <v>525</v>
      </c>
      <c r="C35" s="223"/>
    </row>
    <row r="36" spans="1:6" ht="15" customHeight="1" thickBot="1" x14ac:dyDescent="0.25">
      <c r="B36" s="190" t="s">
        <v>788</v>
      </c>
      <c r="C36" s="224"/>
      <c r="E36" s="213" t="s">
        <v>521</v>
      </c>
      <c r="F36" s="183"/>
    </row>
    <row r="37" spans="1:6" ht="15" customHeight="1" thickBot="1" x14ac:dyDescent="0.25">
      <c r="B37" s="225" t="s">
        <v>462</v>
      </c>
      <c r="C37" s="226"/>
      <c r="E37" s="216" t="s">
        <v>503</v>
      </c>
      <c r="F37" s="393">
        <v>153</v>
      </c>
    </row>
    <row r="38" spans="1:6" ht="15" customHeight="1" thickBot="1" x14ac:dyDescent="0.25">
      <c r="B38" s="293" t="s">
        <v>526</v>
      </c>
      <c r="C38" s="227"/>
      <c r="D38" s="68"/>
      <c r="E38" s="216" t="s">
        <v>504</v>
      </c>
      <c r="F38" s="393">
        <v>153</v>
      </c>
    </row>
    <row r="39" spans="1:6" ht="15" customHeight="1" x14ac:dyDescent="0.2">
      <c r="A39" s="1510" t="s">
        <v>470</v>
      </c>
      <c r="B39" s="228" t="s">
        <v>399</v>
      </c>
      <c r="C39" s="229"/>
      <c r="D39" s="68"/>
      <c r="E39" s="216" t="s">
        <v>501</v>
      </c>
      <c r="F39" s="393">
        <v>154</v>
      </c>
    </row>
    <row r="40" spans="1:6" ht="15" customHeight="1" x14ac:dyDescent="0.2">
      <c r="A40" s="1511"/>
      <c r="B40" s="230" t="s">
        <v>400</v>
      </c>
      <c r="C40" s="224"/>
      <c r="D40" s="68"/>
      <c r="E40" s="216" t="s">
        <v>502</v>
      </c>
      <c r="F40" s="393">
        <v>154</v>
      </c>
    </row>
    <row r="41" spans="1:6" ht="15" customHeight="1" x14ac:dyDescent="0.2">
      <c r="A41" s="1511"/>
      <c r="B41" s="190" t="s">
        <v>402</v>
      </c>
      <c r="C41" s="224"/>
      <c r="D41" s="68"/>
      <c r="E41" s="216" t="s">
        <v>500</v>
      </c>
      <c r="F41" s="393">
        <v>155</v>
      </c>
    </row>
    <row r="42" spans="1:6" ht="15" customHeight="1" x14ac:dyDescent="0.2">
      <c r="A42" s="1511"/>
      <c r="B42" s="230" t="s">
        <v>404</v>
      </c>
      <c r="C42" s="224"/>
      <c r="D42" s="68"/>
      <c r="E42" s="216" t="s">
        <v>505</v>
      </c>
      <c r="F42" s="393">
        <v>156</v>
      </c>
    </row>
    <row r="43" spans="1:6" ht="15" customHeight="1" x14ac:dyDescent="0.2">
      <c r="A43" s="1511"/>
      <c r="B43" s="230" t="s">
        <v>405</v>
      </c>
      <c r="C43" s="224"/>
      <c r="D43" s="68"/>
      <c r="E43" s="216" t="s">
        <v>506</v>
      </c>
      <c r="F43" s="393">
        <v>156</v>
      </c>
    </row>
    <row r="44" spans="1:6" ht="15" customHeight="1" thickBot="1" x14ac:dyDescent="0.25">
      <c r="A44" s="1512"/>
      <c r="B44" s="225" t="s">
        <v>406</v>
      </c>
      <c r="C44" s="226"/>
      <c r="E44" s="216" t="s">
        <v>507</v>
      </c>
      <c r="F44" s="393">
        <v>156</v>
      </c>
    </row>
    <row r="45" spans="1:6" ht="15" customHeight="1" thickBot="1" x14ac:dyDescent="0.25">
      <c r="A45" s="187"/>
      <c r="B45" s="188"/>
      <c r="C45" s="188"/>
      <c r="E45" s="216" t="s">
        <v>508</v>
      </c>
      <c r="F45" s="393">
        <v>156</v>
      </c>
    </row>
    <row r="46" spans="1:6" ht="15" customHeight="1" thickBot="1" x14ac:dyDescent="0.25">
      <c r="B46" s="212" t="s">
        <v>661</v>
      </c>
      <c r="E46" s="216" t="s">
        <v>509</v>
      </c>
      <c r="F46" s="393">
        <v>156</v>
      </c>
    </row>
    <row r="47" spans="1:6" ht="15" customHeight="1" x14ac:dyDescent="0.2">
      <c r="B47" s="189" t="s">
        <v>662</v>
      </c>
      <c r="C47" s="232"/>
      <c r="E47" s="394" t="s">
        <v>510</v>
      </c>
      <c r="F47" s="393">
        <v>156</v>
      </c>
    </row>
    <row r="48" spans="1:6" ht="15" customHeight="1" x14ac:dyDescent="0.2">
      <c r="B48" s="190" t="s">
        <v>663</v>
      </c>
      <c r="C48" s="232"/>
      <c r="E48" s="214" t="s">
        <v>496</v>
      </c>
      <c r="F48" s="393">
        <v>157</v>
      </c>
    </row>
    <row r="49" spans="1:6" ht="15" customHeight="1" x14ac:dyDescent="0.2">
      <c r="B49" s="190" t="s">
        <v>664</v>
      </c>
      <c r="C49" s="232"/>
      <c r="E49" s="216" t="s">
        <v>497</v>
      </c>
      <c r="F49" s="393">
        <v>158</v>
      </c>
    </row>
    <row r="50" spans="1:6" ht="15" customHeight="1" x14ac:dyDescent="0.2">
      <c r="B50" s="190" t="s">
        <v>665</v>
      </c>
      <c r="C50" s="232"/>
      <c r="D50" s="16"/>
      <c r="E50" s="216" t="s">
        <v>498</v>
      </c>
      <c r="F50" s="393">
        <v>159</v>
      </c>
    </row>
    <row r="51" spans="1:6" ht="15" customHeight="1" thickBot="1" x14ac:dyDescent="0.25">
      <c r="B51" s="190" t="s">
        <v>666</v>
      </c>
      <c r="C51" s="232"/>
      <c r="D51" s="292"/>
      <c r="E51" s="219" t="s">
        <v>499</v>
      </c>
      <c r="F51" s="396">
        <v>160</v>
      </c>
    </row>
    <row r="52" spans="1:6" ht="15" customHeight="1" x14ac:dyDescent="0.2">
      <c r="B52" s="190" t="s">
        <v>667</v>
      </c>
      <c r="C52" s="232"/>
      <c r="D52" s="292"/>
      <c r="E52" s="231"/>
      <c r="F52" s="232"/>
    </row>
    <row r="53" spans="1:6" ht="15" customHeight="1" x14ac:dyDescent="0.2">
      <c r="B53" s="190" t="s">
        <v>668</v>
      </c>
      <c r="C53" s="232"/>
      <c r="D53" s="292"/>
      <c r="E53" s="231"/>
      <c r="F53" s="232"/>
    </row>
    <row r="54" spans="1:6" ht="15" customHeight="1" thickBot="1" x14ac:dyDescent="0.25">
      <c r="B54" s="191" t="s">
        <v>669</v>
      </c>
      <c r="C54" s="292"/>
      <c r="D54" s="292"/>
      <c r="E54" s="231"/>
      <c r="F54" s="232"/>
    </row>
    <row r="55" spans="1:6" x14ac:dyDescent="0.2">
      <c r="B55" s="164"/>
      <c r="C55" s="292"/>
      <c r="D55" s="292"/>
      <c r="E55" s="231"/>
      <c r="F55" s="232"/>
    </row>
    <row r="56" spans="1:6" x14ac:dyDescent="0.2">
      <c r="B56" s="164"/>
      <c r="C56" s="292"/>
      <c r="D56" s="292"/>
      <c r="E56" s="231"/>
      <c r="F56" s="232"/>
    </row>
    <row r="57" spans="1:6" ht="14" x14ac:dyDescent="0.2">
      <c r="A57" s="6"/>
      <c r="B57" s="164"/>
      <c r="C57" s="292"/>
      <c r="D57" s="292"/>
      <c r="E57" s="62"/>
      <c r="F57" s="6"/>
    </row>
    <row r="58" spans="1:6" ht="13" customHeight="1" x14ac:dyDescent="0.2">
      <c r="A58" s="6"/>
      <c r="B58" s="164"/>
      <c r="C58" s="292"/>
      <c r="D58" s="292"/>
      <c r="E58" s="62"/>
      <c r="F58" s="6"/>
    </row>
    <row r="59" spans="1:6" ht="14" x14ac:dyDescent="0.2">
      <c r="A59" s="6"/>
      <c r="B59" s="164"/>
      <c r="C59" s="292"/>
      <c r="D59" s="292"/>
      <c r="E59" s="62"/>
      <c r="F59" s="6"/>
    </row>
    <row r="60" spans="1:6" ht="14" x14ac:dyDescent="0.2">
      <c r="A60" s="6"/>
      <c r="B60" s="6"/>
      <c r="C60" s="6"/>
      <c r="D60" s="6"/>
      <c r="E60" s="62"/>
      <c r="F60" s="6"/>
    </row>
    <row r="61" spans="1:6" ht="14" x14ac:dyDescent="0.2">
      <c r="A61" s="6"/>
      <c r="B61" s="6"/>
      <c r="C61" s="6"/>
      <c r="D61" s="6"/>
      <c r="E61" s="62"/>
      <c r="F61" s="6"/>
    </row>
    <row r="62" spans="1:6" ht="13" customHeight="1" x14ac:dyDescent="0.2"/>
  </sheetData>
  <sheetProtection algorithmName="SHA-512" hashValue="NBQgPtpejND3lTWCQG18xd/jRE6X0UDEmxH1QQJKTHiF0k0fUUzFqo6PQ5Blp7bvHiQ/lt/wJGyyW0wVqPp+eg==" saltValue="yqkNsAlioRsmB6hJ6fetJQ==" spinCount="100000" sheet="1" objects="1" scenarios="1"/>
  <mergeCells count="1">
    <mergeCell ref="A39:A44"/>
  </mergeCells>
  <phoneticPr fontId="8"/>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注文シート</vt:lpstr>
      <vt:lpstr>申請書</vt:lpstr>
      <vt:lpstr>許可書</vt:lpstr>
      <vt:lpstr>計画書</vt:lpstr>
      <vt:lpstr>名簿</vt:lpstr>
      <vt:lpstr>名簿(外国人用)</vt:lpstr>
      <vt:lpstr>アレルギー </vt:lpstr>
      <vt:lpstr>別注</vt:lpstr>
      <vt:lpstr>食材一覧</vt:lpstr>
      <vt:lpstr>アルコール</vt:lpstr>
      <vt:lpstr>備品・販売物品一覧</vt:lpstr>
      <vt:lpstr>入力フォーム用項目</vt:lpstr>
      <vt:lpstr>アルコール!Print_Area</vt:lpstr>
      <vt:lpstr>'アレルギー '!Print_Area</vt:lpstr>
      <vt:lpstr>許可書!Print_Area</vt:lpstr>
      <vt:lpstr>計画書!Print_Area</vt:lpstr>
      <vt:lpstr>食材一覧!Print_Area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2023-03-03T00:20:05Z</cp:lastPrinted>
  <dcterms:created xsi:type="dcterms:W3CDTF">2012-03-16T02:28:01Z</dcterms:created>
  <dcterms:modified xsi:type="dcterms:W3CDTF">2023-04-06T08:44:23Z</dcterms:modified>
</cp:coreProperties>
</file>