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drawings/drawing7.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8.xml" ContentType="application/vnd.openxmlformats-officedocument.drawing+xml"/>
  <Override PartName="/xl/ctrlProps/ctrlProp46.xml" ContentType="application/vnd.ms-excel.controlproperties+xml"/>
  <Override PartName="/xl/ctrlProps/ctrlProp47.xml" ContentType="application/vnd.ms-excel.controlproperties+xml"/>
  <Override PartName="/xl/drawings/drawing9.xml" ContentType="application/vnd.openxmlformats-officedocument.drawing+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127466\Desktop\"/>
    </mc:Choice>
  </mc:AlternateContent>
  <xr:revisionPtr revIDLastSave="0" documentId="8_{E822EBCD-C17B-4637-A7B9-7741A13A5D45}" xr6:coauthVersionLast="47" xr6:coauthVersionMax="47" xr10:uidLastSave="{00000000-0000-0000-0000-000000000000}"/>
  <bookViews>
    <workbookView xWindow="-110" yWindow="-110" windowWidth="19420" windowHeight="1056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アルコール" sheetId="17" r:id="rId11"/>
    <sheet name="備品・販売物品一覧" sheetId="13" r:id="rId12"/>
    <sheet name="入力フォーム用項目" sheetId="41" state="hidden" r:id="rId13"/>
  </sheets>
  <externalReferences>
    <externalReference r:id="rId14"/>
  </externalReferences>
  <definedNames>
    <definedName name="_xlnm.Print_Area" localSheetId="10">アルコール!$A$1:$L$53</definedName>
    <definedName name="_xlnm.Print_Area" localSheetId="7">'アレルギー '!$A$1:$N$43</definedName>
    <definedName name="_xlnm.Print_Area" localSheetId="3">許可書!$A$1:$L$53</definedName>
    <definedName name="_xlnm.Print_Area" localSheetId="4">計画書!$A$1:$N$74</definedName>
    <definedName name="_xlnm.Print_Area" localSheetId="2">申請書!$A$1:$L$53</definedName>
    <definedName name="_xlnm.Print_Area" localSheetId="1">注文シート!$A$1:$S$118</definedName>
    <definedName name="_xlnm.Print_Area" localSheetId="11">備品・販売物品一覧!$A$1:$I$54</definedName>
    <definedName name="_xlnm.Print_Area" localSheetId="0">表紙!$A$1:$J$43</definedName>
    <definedName name="_xlnm.Print_Area" localSheetId="5">名簿!$A$1:$N$51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17" l="1"/>
  <c r="F24" i="17"/>
  <c r="Q14" i="21"/>
  <c r="Q15" i="21"/>
  <c r="S15" i="21" s="1"/>
  <c r="Q16" i="21"/>
  <c r="Q17" i="21"/>
  <c r="Q18" i="21"/>
  <c r="Q19" i="21"/>
  <c r="S19" i="21" s="1"/>
  <c r="Q20" i="21"/>
  <c r="Q21" i="21"/>
  <c r="S21" i="21" s="1"/>
  <c r="Q22" i="21"/>
  <c r="Q23" i="21"/>
  <c r="S23" i="21" s="1"/>
  <c r="Q24" i="21"/>
  <c r="Q25" i="21"/>
  <c r="Q26" i="21"/>
  <c r="Q27" i="21"/>
  <c r="S27" i="21" s="1"/>
  <c r="Q28" i="21"/>
  <c r="Q29" i="21"/>
  <c r="S29" i="21" s="1"/>
  <c r="Q30" i="21"/>
  <c r="S30" i="21" s="1"/>
  <c r="Q31" i="21"/>
  <c r="S31" i="21" s="1"/>
  <c r="Q32" i="21"/>
  <c r="Q13" i="21"/>
  <c r="S13" i="21" s="1"/>
  <c r="L14" i="21"/>
  <c r="L15" i="21"/>
  <c r="L16" i="21"/>
  <c r="L17" i="21"/>
  <c r="L18" i="21"/>
  <c r="L19" i="21"/>
  <c r="L20" i="21"/>
  <c r="L21" i="21"/>
  <c r="L22" i="21"/>
  <c r="L23" i="21"/>
  <c r="L24" i="21"/>
  <c r="L25" i="21"/>
  <c r="L26" i="21"/>
  <c r="L27" i="21"/>
  <c r="L28" i="21"/>
  <c r="L29" i="21"/>
  <c r="L30" i="21"/>
  <c r="L31" i="21"/>
  <c r="L32" i="21"/>
  <c r="L13" i="21"/>
  <c r="G14" i="21"/>
  <c r="I14" i="21" s="1"/>
  <c r="G15" i="21"/>
  <c r="G16" i="21"/>
  <c r="G17" i="21"/>
  <c r="G18" i="21"/>
  <c r="G19" i="21"/>
  <c r="G20" i="21"/>
  <c r="G21" i="21"/>
  <c r="I21" i="21" s="1"/>
  <c r="G22" i="21"/>
  <c r="G23" i="21"/>
  <c r="I23" i="21" s="1"/>
  <c r="G24" i="21"/>
  <c r="G25" i="21"/>
  <c r="G26" i="21"/>
  <c r="G27" i="21"/>
  <c r="I27" i="21" s="1"/>
  <c r="G28" i="21"/>
  <c r="G29" i="21"/>
  <c r="I29" i="21" s="1"/>
  <c r="G30" i="21"/>
  <c r="I30" i="21" s="1"/>
  <c r="G31" i="21"/>
  <c r="I31" i="21" s="1"/>
  <c r="G32" i="21"/>
  <c r="G13" i="21"/>
  <c r="I13" i="21" s="1"/>
  <c r="B14" i="21"/>
  <c r="B15" i="21"/>
  <c r="B16" i="21"/>
  <c r="B17" i="21"/>
  <c r="B18" i="21"/>
  <c r="B19" i="21"/>
  <c r="B20" i="21"/>
  <c r="B21" i="21"/>
  <c r="B22" i="21"/>
  <c r="B23" i="21"/>
  <c r="B24" i="21"/>
  <c r="B25" i="21"/>
  <c r="B26" i="21"/>
  <c r="B27" i="21"/>
  <c r="B28" i="21"/>
  <c r="B29" i="21"/>
  <c r="B30" i="21"/>
  <c r="B31" i="21"/>
  <c r="B32" i="21"/>
  <c r="B13" i="21"/>
  <c r="S32" i="21"/>
  <c r="I32" i="21"/>
  <c r="S28" i="21"/>
  <c r="I28" i="21"/>
  <c r="S26" i="21"/>
  <c r="I26" i="21"/>
  <c r="S25" i="21"/>
  <c r="I25" i="21"/>
  <c r="S24" i="21"/>
  <c r="I24" i="21"/>
  <c r="S22" i="21"/>
  <c r="I22" i="21"/>
  <c r="S20" i="21"/>
  <c r="I20" i="21"/>
  <c r="I19" i="21"/>
  <c r="S18" i="21"/>
  <c r="I18" i="21"/>
  <c r="S17" i="21"/>
  <c r="I17" i="21"/>
  <c r="S16" i="21"/>
  <c r="I16" i="21"/>
  <c r="I15" i="21"/>
  <c r="S14" i="21"/>
  <c r="Q4" i="21"/>
  <c r="M4" i="21"/>
  <c r="G4" i="21"/>
  <c r="C4" i="21"/>
  <c r="C3" i="21"/>
  <c r="R2" i="21"/>
  <c r="K1" i="39"/>
  <c r="C43" i="40"/>
  <c r="C38" i="40"/>
  <c r="J57" i="40"/>
  <c r="J58" i="40"/>
  <c r="J59" i="40"/>
  <c r="J60" i="40"/>
  <c r="J56" i="40"/>
  <c r="J53" i="40"/>
  <c r="J52" i="40"/>
  <c r="D12" i="40"/>
  <c r="P33" i="21" l="1"/>
  <c r="F33" i="21"/>
  <c r="H55" i="9"/>
  <c r="H34" i="9"/>
  <c r="D38" i="30" l="1"/>
  <c r="D37" i="30"/>
  <c r="D36" i="30"/>
  <c r="C36" i="30"/>
  <c r="F23" i="1"/>
  <c r="D23" i="1"/>
  <c r="C36" i="1"/>
  <c r="C33" i="1"/>
  <c r="D38" i="1"/>
  <c r="D37" i="1"/>
  <c r="D36" i="1"/>
  <c r="J36" i="1"/>
  <c r="I36" i="1"/>
  <c r="H36" i="1"/>
  <c r="G36" i="1"/>
  <c r="F36" i="1"/>
  <c r="E36" i="1"/>
  <c r="J68" i="40"/>
  <c r="J69" i="40"/>
  <c r="J70" i="40"/>
  <c r="J71" i="40"/>
  <c r="S44" i="40" l="1"/>
  <c r="S43" i="40"/>
  <c r="M9" i="9"/>
  <c r="I23" i="30"/>
  <c r="H23" i="30"/>
  <c r="F23" i="30"/>
  <c r="D23" i="30"/>
  <c r="I22" i="30"/>
  <c r="H22" i="30"/>
  <c r="F22" i="30"/>
  <c r="D22" i="30"/>
  <c r="I22" i="1"/>
  <c r="I23" i="1"/>
  <c r="H23" i="1"/>
  <c r="H22" i="1"/>
  <c r="D22" i="1"/>
  <c r="I78" i="40" l="1"/>
  <c r="I79" i="40"/>
  <c r="N3" i="40" l="1"/>
  <c r="Q3" i="40"/>
  <c r="D9" i="40"/>
  <c r="B62" i="40" s="1"/>
  <c r="F80" i="40" l="1"/>
  <c r="I77" i="40"/>
  <c r="I76" i="40"/>
  <c r="I80" i="40" l="1"/>
  <c r="Q62" i="40"/>
  <c r="N62" i="40"/>
  <c r="S27" i="40"/>
  <c r="S28" i="40"/>
  <c r="Q2" i="40"/>
  <c r="J67" i="40"/>
  <c r="J66" i="40"/>
  <c r="H11" i="9"/>
  <c r="N10" i="9"/>
  <c r="M10" i="9"/>
  <c r="N9" i="9"/>
  <c r="C10" i="9"/>
  <c r="C9" i="9"/>
  <c r="G11" i="27"/>
  <c r="D11" i="27"/>
  <c r="C11" i="27"/>
  <c r="J33" i="1"/>
  <c r="J33" i="30" s="1"/>
  <c r="J30" i="1"/>
  <c r="J30" i="30" s="1"/>
  <c r="I33" i="1"/>
  <c r="I33" i="30" s="1"/>
  <c r="I30" i="1"/>
  <c r="I30" i="30" s="1"/>
  <c r="H33" i="1"/>
  <c r="H33" i="30" s="1"/>
  <c r="H30" i="1"/>
  <c r="H30" i="30" s="1"/>
  <c r="G33" i="1"/>
  <c r="G33" i="30" s="1"/>
  <c r="G30" i="1"/>
  <c r="G30" i="30" s="1"/>
  <c r="F33" i="1"/>
  <c r="F33" i="30" s="1"/>
  <c r="F30" i="1"/>
  <c r="F30" i="30" s="1"/>
  <c r="E33" i="1"/>
  <c r="E33" i="30" s="1"/>
  <c r="E30" i="1"/>
  <c r="E30" i="30" s="1"/>
  <c r="I27" i="1"/>
  <c r="I27" i="30" s="1"/>
  <c r="I25" i="1"/>
  <c r="J7" i="9" s="1"/>
  <c r="E26" i="1"/>
  <c r="E26" i="30" s="1"/>
  <c r="G24" i="1"/>
  <c r="D34" i="1" s="1"/>
  <c r="E24" i="1"/>
  <c r="D33" i="1" s="1"/>
  <c r="C33" i="30"/>
  <c r="F22" i="1"/>
  <c r="C7" i="27"/>
  <c r="D19" i="1"/>
  <c r="D19" i="30" s="1"/>
  <c r="I13" i="1"/>
  <c r="J8" i="9" s="1"/>
  <c r="F13" i="1"/>
  <c r="F12" i="30" s="1"/>
  <c r="E12" i="1"/>
  <c r="E11" i="30" s="1"/>
  <c r="E11" i="1"/>
  <c r="C6" i="26" s="1"/>
  <c r="F10" i="1"/>
  <c r="F9" i="30" s="1"/>
  <c r="E10" i="1"/>
  <c r="E9" i="30" s="1"/>
  <c r="S102" i="40"/>
  <c r="S103" i="40"/>
  <c r="S98" i="40"/>
  <c r="S99" i="40"/>
  <c r="S100" i="40"/>
  <c r="S101" i="40"/>
  <c r="S97" i="40"/>
  <c r="J72" i="40"/>
  <c r="S23" i="40"/>
  <c r="C33" i="40"/>
  <c r="D7" i="27" l="1"/>
  <c r="C30" i="1"/>
  <c r="C30" i="30" s="1"/>
  <c r="C15" i="26"/>
  <c r="C7" i="9"/>
  <c r="H7" i="27"/>
  <c r="G24" i="30"/>
  <c r="C5" i="9"/>
  <c r="D8" i="26"/>
  <c r="N5" i="27"/>
  <c r="F23" i="17"/>
  <c r="D15" i="26"/>
  <c r="E24" i="30"/>
  <c r="C8" i="26"/>
  <c r="I24" i="1"/>
  <c r="G8" i="26"/>
  <c r="N7" i="27"/>
  <c r="G23" i="17"/>
  <c r="F15" i="26"/>
  <c r="D30" i="1"/>
  <c r="E10" i="30"/>
  <c r="L6" i="26"/>
  <c r="C16" i="39"/>
  <c r="J23" i="17"/>
  <c r="D31" i="1"/>
  <c r="M5" i="9"/>
  <c r="L8" i="26"/>
  <c r="K23" i="17"/>
  <c r="I25" i="30"/>
  <c r="M6" i="9"/>
  <c r="C5" i="27"/>
  <c r="I12" i="30"/>
  <c r="S39" i="40"/>
  <c r="D30" i="30" l="1"/>
  <c r="D33" i="30"/>
  <c r="D32" i="1"/>
  <c r="I24" i="30"/>
  <c r="D35" i="1"/>
  <c r="D34" i="30"/>
  <c r="D31" i="30"/>
  <c r="S13" i="40"/>
  <c r="S67" i="40"/>
  <c r="S66" i="40"/>
  <c r="S38" i="40"/>
  <c r="S37" i="40"/>
  <c r="S24" i="40"/>
  <c r="S25" i="40"/>
  <c r="S26" i="40"/>
  <c r="S8" i="40"/>
  <c r="S9" i="40"/>
  <c r="S10" i="40"/>
  <c r="S11" i="40"/>
  <c r="S12" i="40"/>
  <c r="S7" i="40"/>
  <c r="E25" i="1" l="1"/>
  <c r="E25" i="30" s="1"/>
  <c r="D35" i="30"/>
  <c r="D32" i="30"/>
  <c r="J2" i="17" l="1"/>
  <c r="T1" i="27"/>
  <c r="M1" i="26"/>
  <c r="K1" i="9"/>
  <c r="B7" i="30"/>
  <c r="E36" i="30"/>
  <c r="F36" i="30"/>
  <c r="G36" i="30"/>
  <c r="H36" i="30"/>
  <c r="I36" i="30"/>
  <c r="J36" i="30"/>
  <c r="C39" i="30"/>
  <c r="E39" i="30"/>
  <c r="F39" i="30"/>
  <c r="G39" i="30"/>
  <c r="H39" i="30"/>
  <c r="I39" i="30"/>
  <c r="J39" i="30"/>
  <c r="C42" i="30"/>
  <c r="E42" i="30"/>
  <c r="F42" i="30"/>
  <c r="G42" i="30"/>
  <c r="H42" i="30"/>
  <c r="I42" i="30"/>
  <c r="J42" i="30"/>
  <c r="D45" i="30"/>
  <c r="B8" i="1"/>
  <c r="D39" i="30"/>
  <c r="D40" i="30"/>
  <c r="D41" i="30"/>
  <c r="D42" i="30"/>
  <c r="D43" i="30"/>
  <c r="D44"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3" authorId="0" shapeId="0" xr:uid="{43E27042-AC3A-46EA-AEC7-0A2B6C4DC895}">
      <text>
        <r>
          <rPr>
            <b/>
            <sz val="9"/>
            <color indexed="81"/>
            <rFont val="ＭＳ Ｐゴシック"/>
            <family val="3"/>
            <charset val="128"/>
          </rPr>
          <t>色のついたセルは入力しないでください。</t>
        </r>
      </text>
    </comment>
    <comment ref="S15" authorId="0" shapeId="0" xr:uid="{6C0514E2-7E1A-47E7-B11A-5861690C5767}">
      <text>
        <r>
          <rPr>
            <b/>
            <sz val="9"/>
            <color indexed="81"/>
            <rFont val="ＭＳ Ｐゴシック"/>
            <family val="3"/>
            <charset val="128"/>
          </rPr>
          <t>オリエンテーリングは料金が発生しないため、人数の入力は必要ありません。実施内容（日時）確認用として入力ください。</t>
        </r>
      </text>
    </comment>
    <comment ref="S30"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sharedStrings.xml><?xml version="1.0" encoding="utf-8"?>
<sst xmlns="http://schemas.openxmlformats.org/spreadsheetml/2006/main" count="1253" uniqueCount="792">
  <si>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</si>
  <si>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</si>
  <si>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</si>
  <si>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</si>
  <si>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</si>
  <si>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</si>
  <si>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</si>
  <si>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</si>
  <si>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</si>
  <si>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</si>
  <si>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</si>
  <si>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</si>
  <si>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</si>
  <si>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</si>
  <si>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</si>
  <si>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</si>
  <si>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</si>
  <si>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</si>
  <si>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</si>
  <si>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</si>
  <si>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</si>
  <si>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該当施設にチェック</t>
    <rPh sb="2" eb="4">
      <t>シセツ</t>
    </rPh>
    <phoneticPr fontId="8"/>
  </si>
  <si>
    <t>宿泊</t>
  </si>
  <si>
    <t>受付№　　　　　　　</t>
  </si>
  <si>
    <t>団体名または氏名</t>
  </si>
  <si>
    <t>代表者氏名</t>
  </si>
  <si>
    <t>電話　　　　　　　（　　　　）</t>
  </si>
  <si>
    <t>記</t>
  </si>
  <si>
    <t>利　用　目　的</t>
  </si>
  <si>
    <t>利　用　期　間</t>
  </si>
  <si>
    <t>利　用　人　員</t>
  </si>
  <si>
    <t>宿泊施設名</t>
  </si>
  <si>
    <t>宿泊者数</t>
  </si>
  <si>
    <t>宿　泊　者　の　内　訳　（人）</t>
  </si>
  <si>
    <t>一般・学生</t>
  </si>
  <si>
    <t>上記以外の希望</t>
  </si>
  <si>
    <t>利用施設名</t>
  </si>
  <si>
    <t>利用の条件</t>
  </si>
  <si>
    <t>または制限</t>
  </si>
  <si>
    <t>納入通知書</t>
  </si>
  <si>
    <t>【注】　太線内だけ記入してください。</t>
  </si>
  <si>
    <t xml:space="preserve"> </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</si>
  <si>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</si>
  <si>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</si>
  <si>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</si>
  <si>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</si>
  <si>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</si>
  <si>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</si>
  <si>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</si>
  <si>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</si>
  <si>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</si>
  <si>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</si>
  <si>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</si>
  <si>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</si>
  <si>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</si>
  <si>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</si>
  <si>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</si>
  <si>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</si>
  <si>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</si>
  <si>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消灯</t>
    <rPh sb="0" eb="2">
      <t>ショウトウ</t>
    </rPh>
    <phoneticPr fontId="8"/>
  </si>
  <si>
    <t>朝食</t>
    <rPh sb="0" eb="2">
      <t>チョウショク</t>
    </rPh>
    <phoneticPr fontId="8"/>
  </si>
  <si>
    <t>退所点検</t>
    <rPh sb="0" eb="2">
      <t>タイショ</t>
    </rPh>
    <rPh sb="2" eb="4">
      <t>テンケン</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</si>
  <si>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</si>
  <si>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</si>
  <si>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</si>
  <si>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</si>
  <si>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</si>
  <si>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</si>
  <si>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</si>
  <si>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</si>
  <si>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</si>
  <si>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</si>
  <si>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</si>
  <si>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</si>
  <si>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</si>
  <si>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</si>
  <si>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</si>
  <si>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</si>
  <si>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</si>
  <si>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</si>
  <si>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</si>
  <si>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</si>
  <si>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</si>
  <si>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</si>
  <si>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</si>
  <si>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</si>
  <si>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　　１　　）日目</t>
    <rPh sb="7" eb="8">
      <t>ニチ</t>
    </rPh>
    <rPh sb="8" eb="9">
      <t>メ</t>
    </rPh>
    <phoneticPr fontId="8"/>
  </si>
  <si>
    <t>（　　２　　）日目</t>
    <rPh sb="7" eb="8">
      <t>ニチ</t>
    </rPh>
    <rPh sb="8" eb="9">
      <t>メ</t>
    </rPh>
    <phoneticPr fontId="8"/>
  </si>
  <si>
    <t>利用日程　</t>
    <rPh sb="0" eb="2">
      <t>リヨウ</t>
    </rPh>
    <rPh sb="2" eb="4">
      <t>ニッテイ</t>
    </rPh>
    <phoneticPr fontId="8"/>
  </si>
  <si>
    <t>飲 酒 許 可 申 請 書</t>
    <rPh sb="0" eb="1">
      <t>イン</t>
    </rPh>
    <rPh sb="2" eb="3">
      <t>サケ</t>
    </rPh>
    <rPh sb="4" eb="5">
      <t>モト</t>
    </rPh>
    <rPh sb="6" eb="7">
      <t>カ</t>
    </rPh>
    <rPh sb="8" eb="9">
      <t>サル</t>
    </rPh>
    <rPh sb="10" eb="11">
      <t>ショウ</t>
    </rPh>
    <rPh sb="12" eb="13">
      <t>ショ</t>
    </rPh>
    <phoneticPr fontId="8"/>
  </si>
  <si>
    <t>（あて先）</t>
    <rPh sb="3" eb="4">
      <t>サキ</t>
    </rPh>
    <phoneticPr fontId="8"/>
  </si>
  <si>
    <t>埼玉県立名栗げんきプラザ所長</t>
    <rPh sb="0" eb="4">
      <t>サイタマケンリツ</t>
    </rPh>
    <rPh sb="4" eb="6">
      <t>ナグリ</t>
    </rPh>
    <rPh sb="12" eb="14">
      <t>ショチョウ</t>
    </rPh>
    <phoneticPr fontId="8"/>
  </si>
  <si>
    <t>責任者氏名</t>
    <rPh sb="0" eb="3">
      <t>セキニンシャ</t>
    </rPh>
    <rPh sb="3" eb="5">
      <t>シメイ</t>
    </rPh>
    <phoneticPr fontId="8"/>
  </si>
  <si>
    <t>下記のとおり、情報交換・交流を図るために飲酒をしたいので申請いたします。</t>
    <rPh sb="0" eb="2">
      <t>カキ</t>
    </rPh>
    <rPh sb="7" eb="9">
      <t>ジョウホウ</t>
    </rPh>
    <rPh sb="9" eb="11">
      <t>コウカン</t>
    </rPh>
    <rPh sb="12" eb="14">
      <t>コウリュウ</t>
    </rPh>
    <rPh sb="15" eb="16">
      <t>ハカ</t>
    </rPh>
    <rPh sb="20" eb="22">
      <t>インシュ</t>
    </rPh>
    <rPh sb="28" eb="30">
      <t>シンセイ</t>
    </rPh>
    <phoneticPr fontId="8"/>
  </si>
  <si>
    <t>名栗げんきプラザでは「飲酒禁止」が原則です</t>
    <rPh sb="0" eb="2">
      <t>ナグリ</t>
    </rPh>
    <rPh sb="11" eb="13">
      <t>インシュ</t>
    </rPh>
    <rPh sb="13" eb="15">
      <t>キンシ</t>
    </rPh>
    <rPh sb="17" eb="19">
      <t>ゲンソク</t>
    </rPh>
    <phoneticPr fontId="8"/>
  </si>
  <si>
    <t>受け渡し日時</t>
    <rPh sb="0" eb="1">
      <t>ウ</t>
    </rPh>
    <rPh sb="2" eb="3">
      <t>ワタ</t>
    </rPh>
    <rPh sb="4" eb="6">
      <t>ニチジ</t>
    </rPh>
    <phoneticPr fontId="8"/>
  </si>
  <si>
    <t>缶ビ－ル　　　　　　　　　　　　　　　　350ｍｌ　　280円</t>
    <rPh sb="0" eb="1">
      <t>カン</t>
    </rPh>
    <rPh sb="30" eb="31">
      <t>エン</t>
    </rPh>
    <phoneticPr fontId="8"/>
  </si>
  <si>
    <t>缶チュ－ハイ（レモン）　　</t>
    <rPh sb="0" eb="1">
      <t>カン</t>
    </rPh>
    <phoneticPr fontId="8"/>
  </si>
  <si>
    <t>缶チュ－ハイ（ｸﾞﾚ-ﾌﾟﾌﾙ-ﾂ）　　　</t>
    <rPh sb="0" eb="1">
      <t>カン</t>
    </rPh>
    <phoneticPr fontId="8"/>
  </si>
  <si>
    <t>日本酒（地酒ワンカップ）</t>
    <rPh sb="0" eb="3">
      <t>ニホンシュ</t>
    </rPh>
    <rPh sb="4" eb="6">
      <t>ジザケ</t>
    </rPh>
    <phoneticPr fontId="8"/>
  </si>
  <si>
    <t>秩父錦（本醸造）</t>
    <rPh sb="0" eb="2">
      <t>チチブ</t>
    </rPh>
    <rPh sb="2" eb="3">
      <t>ニシキ</t>
    </rPh>
    <rPh sb="4" eb="5">
      <t>ホン</t>
    </rPh>
    <rPh sb="5" eb="7">
      <t>ジョウゾウ</t>
    </rPh>
    <phoneticPr fontId="8"/>
  </si>
  <si>
    <t>備考欄</t>
    <rPh sb="0" eb="2">
      <t>ビコウ</t>
    </rPh>
    <rPh sb="2" eb="3">
      <t>ラン</t>
    </rPh>
    <phoneticPr fontId="8"/>
  </si>
  <si>
    <t>武甲（本醸造）</t>
    <rPh sb="0" eb="1">
      <t>ブ</t>
    </rPh>
    <rPh sb="1" eb="2">
      <t>コウ</t>
    </rPh>
    <rPh sb="3" eb="4">
      <t>ホン</t>
    </rPh>
    <rPh sb="4" eb="6">
      <t>ジョウゾウ</t>
    </rPh>
    <phoneticPr fontId="8"/>
  </si>
  <si>
    <t>源作ワイン　　　</t>
    <rPh sb="0" eb="1">
      <t>ゲン</t>
    </rPh>
    <rPh sb="1" eb="2">
      <t>サク</t>
    </rPh>
    <phoneticPr fontId="8"/>
  </si>
  <si>
    <t>赤</t>
    <rPh sb="0" eb="1">
      <t>アカ</t>
    </rPh>
    <phoneticPr fontId="8"/>
  </si>
  <si>
    <t>白</t>
    <rPh sb="0" eb="1">
      <t>シロ</t>
    </rPh>
    <phoneticPr fontId="8"/>
  </si>
  <si>
    <t>　　アルコ－ルの利用明細は食事代と別に作成する</t>
    <rPh sb="8" eb="10">
      <t>リヨウ</t>
    </rPh>
    <rPh sb="10" eb="12">
      <t>メイサイ</t>
    </rPh>
    <rPh sb="13" eb="16">
      <t>ショクジダイ</t>
    </rPh>
    <rPh sb="17" eb="18">
      <t>ベツ</t>
    </rPh>
    <rPh sb="19" eb="21">
      <t>サクセイ</t>
    </rPh>
    <phoneticPr fontId="8"/>
  </si>
  <si>
    <t>　　アルコ－ルの利用明細は食事代と一緒でよい</t>
    <rPh sb="8" eb="10">
      <t>リヨウ</t>
    </rPh>
    <rPh sb="10" eb="12">
      <t>メイサイ</t>
    </rPh>
    <rPh sb="13" eb="16">
      <t>ショクジダイ</t>
    </rPh>
    <rPh sb="17" eb="19">
      <t>イッショ</t>
    </rPh>
    <phoneticPr fontId="8"/>
  </si>
  <si>
    <t>TEL</t>
    <phoneticPr fontId="8"/>
  </si>
  <si>
    <t>FAX</t>
    <phoneticPr fontId="8"/>
  </si>
  <si>
    <t>入浴希望時間帯　（　　　　　：　　　　　　　～　　　　　　　　：　　　　　　　　）</t>
    <rPh sb="0" eb="2">
      <t>ニュウヨク</t>
    </rPh>
    <rPh sb="2" eb="4">
      <t>キボウ</t>
    </rPh>
    <rPh sb="4" eb="7">
      <t>ジカンタイ</t>
    </rPh>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</si>
  <si>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</si>
  <si>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ロゼ</t>
    <phoneticPr fontId="8"/>
  </si>
  <si>
    <t>ア　ル　コ　ー　ル　注　文 書</t>
    <rPh sb="10" eb="11">
      <t>チュウ</t>
    </rPh>
    <rPh sb="12" eb="13">
      <t>ブン</t>
    </rPh>
    <rPh sb="14" eb="15">
      <t>ショ</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</si>
  <si>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</si>
  <si>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</si>
  <si>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</si>
  <si>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</si>
  <si>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</si>
  <si>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</si>
  <si>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</si>
  <si>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</si>
  <si>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</si>
  <si>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</si>
  <si>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</si>
  <si>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</si>
  <si>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</si>
  <si>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</si>
  <si>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</si>
  <si>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</si>
  <si>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</si>
  <si>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</si>
  <si>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</si>
  <si>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</si>
  <si>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</si>
  <si>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</si>
  <si>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</si>
  <si>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</si>
  <si>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</si>
  <si>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</si>
  <si>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</si>
  <si>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</si>
  <si>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</si>
  <si>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</si>
  <si>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t>受付担当者</t>
    <rPh sb="0" eb="2">
      <t>ウケツケ</t>
    </rPh>
    <rPh sb="2" eb="4">
      <t>タントウ</t>
    </rPh>
    <rPh sb="4" eb="5">
      <t>シャ</t>
    </rPh>
    <phoneticPr fontId="8"/>
  </si>
  <si>
    <t>６5歳以上</t>
    <rPh sb="2" eb="5">
      <t>サイイジョウ</t>
    </rPh>
    <phoneticPr fontId="8"/>
  </si>
  <si>
    <t>就学前</t>
    <rPh sb="0" eb="3">
      <t>シュウガクマエ</t>
    </rPh>
    <phoneticPr fontId="8"/>
  </si>
  <si>
    <t>使用料</t>
    <rPh sb="0" eb="3">
      <t>シヨウリョウ</t>
    </rPh>
    <phoneticPr fontId="8"/>
  </si>
  <si>
    <t>(利用料金)</t>
    <rPh sb="1" eb="3">
      <t>リヨウ</t>
    </rPh>
    <rPh sb="3" eb="5">
      <t>リョウキン</t>
    </rPh>
    <phoneticPr fontId="8"/>
  </si>
  <si>
    <t>使用料計</t>
    <rPh sb="0" eb="3">
      <t>シヨウリョウ</t>
    </rPh>
    <rPh sb="3" eb="4">
      <t>ケイ</t>
    </rPh>
    <phoneticPr fontId="8"/>
  </si>
  <si>
    <t>(利用料金計)</t>
    <rPh sb="1" eb="3">
      <t>リヨウ</t>
    </rPh>
    <rPh sb="3" eb="5">
      <t>リョウキン</t>
    </rPh>
    <rPh sb="5" eb="6">
      <t>ケイ</t>
    </rPh>
    <phoneticPr fontId="8"/>
  </si>
  <si>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8"/>
  </si>
  <si>
    <t>発行日
　　月　　日
№</t>
    <phoneticPr fontId="8"/>
  </si>
  <si>
    <t>同宿団体打合せ</t>
    <rPh sb="0" eb="2">
      <t>ドウシュク</t>
    </rPh>
    <rPh sb="2" eb="4">
      <t>ダンタイ</t>
    </rPh>
    <rPh sb="4" eb="6">
      <t>ウチアワ</t>
    </rPh>
    <phoneticPr fontId="8"/>
  </si>
  <si>
    <t>第1ファイア場</t>
    <rPh sb="0" eb="1">
      <t>ダイ</t>
    </rPh>
    <rPh sb="6" eb="7">
      <t>ジョウ</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</si>
  <si>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</si>
  <si>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</si>
  <si>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</si>
  <si>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</si>
  <si>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</si>
  <si>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※どちらかに☑してください。</t>
    <phoneticPr fontId="8"/>
  </si>
  <si>
    <t>数量</t>
    <rPh sb="0" eb="2">
      <t>スウリョウ</t>
    </rPh>
    <phoneticPr fontId="8"/>
  </si>
  <si>
    <t>350ｍℓ</t>
    <phoneticPr fontId="8"/>
  </si>
  <si>
    <t>180ｍℓ</t>
    <phoneticPr fontId="8"/>
  </si>
  <si>
    <t>720ｍℓ</t>
    <phoneticPr fontId="8"/>
  </si>
  <si>
    <t>360mℓ</t>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</si>
  <si>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</si>
  <si>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</si>
  <si>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</si>
  <si>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</si>
  <si>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</si>
  <si>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</si>
  <si>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</si>
  <si>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</si>
  <si>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</si>
  <si>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</si>
  <si>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t>
    <phoneticPr fontId="8"/>
  </si>
  <si>
    <t>本</t>
    <rPh sb="0" eb="1">
      <t>ホン</t>
    </rPh>
    <phoneticPr fontId="8"/>
  </si>
  <si>
    <t>月</t>
    <rPh sb="0" eb="1">
      <t>ガツ</t>
    </rPh>
    <phoneticPr fontId="8"/>
  </si>
  <si>
    <t>人</t>
    <rPh sb="0" eb="1">
      <t>ニン</t>
    </rPh>
    <phoneticPr fontId="8"/>
  </si>
  <si>
    <t xml:space="preserve">様式第1号（1）（第3条関係）   </t>
  </si>
  <si>
    <t xml:space="preserve">　埼玉県立名栗げんきプラザ指定管理者　宛      </t>
    <phoneticPr fontId="8"/>
  </si>
  <si>
    <t xml:space="preserve"> レシート</t>
  </si>
  <si>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</si>
  <si>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</si>
  <si>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</si>
  <si>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</si>
  <si>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</si>
  <si>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埼玉県立名栗げんきプラザ宿泊利用許可申請書</t>
    <phoneticPr fontId="8"/>
  </si>
  <si>
    <t>荷物輸送</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</si>
  <si>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</si>
  <si>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</si>
  <si>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</si>
  <si>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</si>
  <si>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</si>
  <si>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</si>
  <si>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</si>
  <si>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</si>
  <si>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《同意事項》</t>
    <rPh sb="1" eb="3">
      <t>ドウイ</t>
    </rPh>
    <rPh sb="3" eb="5">
      <t>ジコウ</t>
    </rPh>
    <phoneticPr fontId="8"/>
  </si>
  <si>
    <t xml:space="preserve"> ④、未成年者には、絶対飲酒をさせません。未成年者を含む団体の場合は、</t>
    <rPh sb="3" eb="7">
      <t>ミセイネンシャ</t>
    </rPh>
    <rPh sb="10" eb="12">
      <t>ゼッタイ</t>
    </rPh>
    <rPh sb="12" eb="14">
      <t>インシュ</t>
    </rPh>
    <rPh sb="21" eb="24">
      <t>ミセイネン</t>
    </rPh>
    <rPh sb="24" eb="25">
      <t>シャ</t>
    </rPh>
    <rPh sb="26" eb="27">
      <t>フク</t>
    </rPh>
    <rPh sb="28" eb="30">
      <t>ダンタイ</t>
    </rPh>
    <phoneticPr fontId="8"/>
  </si>
  <si>
    <t xml:space="preserve"> ⑦、他団体の迷惑になる行為はしません。</t>
    <rPh sb="3" eb="4">
      <t>タ</t>
    </rPh>
    <rPh sb="4" eb="6">
      <t>ダンタイ</t>
    </rPh>
    <rPh sb="7" eb="9">
      <t>メイワク</t>
    </rPh>
    <rPh sb="12" eb="14">
      <t>コウイ</t>
    </rPh>
    <phoneticPr fontId="8"/>
  </si>
  <si>
    <t>上記内容を厳守いたします。</t>
    <rPh sb="0" eb="2">
      <t>ジョウキ</t>
    </rPh>
    <rPh sb="2" eb="4">
      <t>ナイヨウ</t>
    </rPh>
    <rPh sb="5" eb="7">
      <t>ゲンシュ</t>
    </rPh>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</si>
  <si>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</si>
  <si>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</si>
  <si>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</si>
  <si>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活動上飲酒が必要な場合は、下記同意事項をお読みいただき、同意したうえで、申請書を
提出してください。</t>
    <rPh sb="0" eb="2">
      <t>カツドウ</t>
    </rPh>
    <rPh sb="2" eb="3">
      <t>ジョウ</t>
    </rPh>
    <rPh sb="3" eb="5">
      <t>インシュ</t>
    </rPh>
    <rPh sb="6" eb="8">
      <t>ヒツヨウ</t>
    </rPh>
    <rPh sb="9" eb="11">
      <t>バアイ</t>
    </rPh>
    <rPh sb="13" eb="15">
      <t>カキ</t>
    </rPh>
    <rPh sb="15" eb="17">
      <t>ドウイ</t>
    </rPh>
    <rPh sb="17" eb="19">
      <t>ジコウ</t>
    </rPh>
    <rPh sb="21" eb="22">
      <t>ヨ</t>
    </rPh>
    <rPh sb="28" eb="30">
      <t>ドウイ</t>
    </rPh>
    <rPh sb="36" eb="38">
      <t>シンセイ</t>
    </rPh>
    <rPh sb="38" eb="39">
      <t>ショ</t>
    </rPh>
    <rPh sb="41" eb="43">
      <t>テイシュツ</t>
    </rPh>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</si>
  <si>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</si>
  <si>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</si>
  <si>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</si>
  <si>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</si>
  <si>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</si>
  <si>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</si>
  <si>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</si>
  <si>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</si>
  <si>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　　飲酒をせずに未成年者を監督できる成人を決めます。</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</si>
  <si>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</si>
  <si>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</si>
  <si>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</si>
  <si>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</si>
  <si>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</si>
  <si>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</si>
  <si>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</si>
  <si>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</si>
  <si>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</si>
  <si>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</si>
  <si>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</si>
  <si>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</si>
  <si>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</si>
  <si>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</si>
  <si>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</si>
  <si>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</si>
  <si>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</si>
  <si>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</si>
  <si>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</si>
  <si>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</si>
  <si>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</si>
  <si>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</si>
  <si>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</si>
  <si>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</si>
  <si>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</si>
  <si>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</si>
  <si>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</si>
  <si>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</si>
  <si>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</si>
  <si>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</si>
  <si>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</si>
  <si>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</si>
  <si>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</si>
  <si>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</si>
  <si>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</si>
  <si>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</si>
  <si>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</si>
  <si>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</si>
  <si>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</si>
  <si>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</si>
  <si>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</si>
  <si>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</si>
  <si>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</si>
  <si>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</si>
  <si>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</si>
  <si>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</si>
  <si>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</si>
  <si>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</si>
  <si>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＊缶詰＊</t>
    <rPh sb="1" eb="3">
      <t>カンヅメ</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</si>
  <si>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</si>
  <si>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</si>
  <si>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</si>
  <si>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</si>
  <si>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</si>
  <si>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</si>
  <si>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</si>
  <si>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</si>
  <si>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</si>
  <si>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</si>
  <si>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</si>
  <si>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</si>
  <si>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</si>
  <si>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</si>
  <si>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</si>
  <si>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</si>
  <si>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</si>
  <si>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</si>
  <si>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</si>
  <si>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</si>
  <si>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</si>
  <si>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</si>
  <si>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r>
      <t xml:space="preserve"> ①、飲酒時間は、片付けを含め</t>
    </r>
    <r>
      <rPr>
        <sz val="11"/>
        <color indexed="10"/>
        <rFont val="ＭＳ Ｐゴシック"/>
        <family val="3"/>
        <charset val="128"/>
      </rPr>
      <t>食堂18：30～22：00・食事広場17：30～22：00</t>
    </r>
    <r>
      <rPr>
        <sz val="11"/>
        <rFont val="ＭＳ Ｐゴシック"/>
        <family val="3"/>
        <charset val="128"/>
      </rPr>
      <t>とします。</t>
    </r>
    <rPh sb="3" eb="5">
      <t>インシュ</t>
    </rPh>
    <rPh sb="5" eb="7">
      <t>ジカン</t>
    </rPh>
    <rPh sb="9" eb="11">
      <t>カタヅ</t>
    </rPh>
    <rPh sb="13" eb="14">
      <t>フク</t>
    </rPh>
    <rPh sb="15" eb="17">
      <t>ショクドウ</t>
    </rPh>
    <rPh sb="29" eb="31">
      <t>ショクジ</t>
    </rPh>
    <rPh sb="31" eb="33">
      <t>ヒロバ</t>
    </rPh>
    <phoneticPr fontId="8"/>
  </si>
  <si>
    <r>
      <t xml:space="preserve"> ②、飲酒可能な場所は本館2階の</t>
    </r>
    <r>
      <rPr>
        <sz val="11"/>
        <color indexed="10"/>
        <rFont val="ＭＳ Ｐゴシック"/>
        <family val="3"/>
        <charset val="128"/>
      </rPr>
      <t>食堂</t>
    </r>
    <r>
      <rPr>
        <sz val="11"/>
        <rFont val="ＭＳ Ｐゴシック"/>
        <family val="3"/>
        <charset val="128"/>
      </rPr>
      <t>および野外の</t>
    </r>
    <r>
      <rPr>
        <sz val="11"/>
        <color indexed="10"/>
        <rFont val="ＭＳ Ｐゴシック"/>
        <family val="3"/>
        <charset val="128"/>
      </rPr>
      <t>食事広場のみ</t>
    </r>
    <r>
      <rPr>
        <sz val="11"/>
        <rFont val="ＭＳ Ｐゴシック"/>
        <family val="3"/>
        <charset val="128"/>
      </rPr>
      <t>とします。</t>
    </r>
    <rPh sb="3" eb="5">
      <t>インシュ</t>
    </rPh>
    <rPh sb="5" eb="7">
      <t>カノウ</t>
    </rPh>
    <rPh sb="8" eb="10">
      <t>バショ</t>
    </rPh>
    <rPh sb="11" eb="13">
      <t>ホンカン</t>
    </rPh>
    <rPh sb="14" eb="15">
      <t>カイ</t>
    </rPh>
    <rPh sb="16" eb="18">
      <t>ショクドウ</t>
    </rPh>
    <rPh sb="21" eb="23">
      <t>ヤガイ</t>
    </rPh>
    <rPh sb="24" eb="26">
      <t>ショクジ</t>
    </rPh>
    <rPh sb="26" eb="28">
      <t>ヒロバ</t>
    </rPh>
    <phoneticPr fontId="8"/>
  </si>
  <si>
    <r>
      <t xml:space="preserve"> ③、酒類の</t>
    </r>
    <r>
      <rPr>
        <sz val="11"/>
        <color indexed="10"/>
        <rFont val="ＭＳ Ｐゴシック"/>
        <family val="3"/>
        <charset val="128"/>
      </rPr>
      <t>持ち込みは禁止</t>
    </r>
    <r>
      <rPr>
        <sz val="11"/>
        <rFont val="ＭＳ Ｐゴシック"/>
        <family val="3"/>
        <charset val="128"/>
      </rPr>
      <t>です。飲酒を希望する場合には注文書にて申込みます。</t>
    </r>
    <rPh sb="3" eb="4">
      <t>サケ</t>
    </rPh>
    <rPh sb="4" eb="5">
      <t>ルイ</t>
    </rPh>
    <rPh sb="6" eb="7">
      <t>モ</t>
    </rPh>
    <rPh sb="8" eb="9">
      <t>コ</t>
    </rPh>
    <rPh sb="11" eb="13">
      <t>キンシ</t>
    </rPh>
    <rPh sb="16" eb="18">
      <t>インシュ</t>
    </rPh>
    <rPh sb="19" eb="21">
      <t>キボウ</t>
    </rPh>
    <rPh sb="23" eb="25">
      <t>バアイ</t>
    </rPh>
    <rPh sb="27" eb="30">
      <t>チュウモンショ</t>
    </rPh>
    <rPh sb="32" eb="34">
      <t>モウシコ</t>
    </rPh>
    <phoneticPr fontId="8"/>
  </si>
  <si>
    <r>
      <t xml:space="preserve"> ⑤、緊急時に備え、</t>
    </r>
    <r>
      <rPr>
        <sz val="11"/>
        <color indexed="10"/>
        <rFont val="ＭＳ Ｐゴシック"/>
        <family val="3"/>
        <charset val="128"/>
      </rPr>
      <t>緊急車両の運転手は飲酒をしません。</t>
    </r>
    <rPh sb="3" eb="6">
      <t>キンキュウジ</t>
    </rPh>
    <rPh sb="7" eb="8">
      <t>ソナ</t>
    </rPh>
    <rPh sb="10" eb="12">
      <t>キンキュウ</t>
    </rPh>
    <rPh sb="12" eb="14">
      <t>シャリョウ</t>
    </rPh>
    <rPh sb="15" eb="18">
      <t>ウンテンシュ</t>
    </rPh>
    <rPh sb="19" eb="21">
      <t>インシュ</t>
    </rPh>
    <phoneticPr fontId="8"/>
  </si>
  <si>
    <r>
      <t xml:space="preserve"> ⑥、社会教育施設であることを理解し、</t>
    </r>
    <r>
      <rPr>
        <sz val="11"/>
        <color indexed="10"/>
        <rFont val="ＭＳ Ｐゴシック"/>
        <family val="3"/>
        <charset val="128"/>
      </rPr>
      <t>節度のある分量</t>
    </r>
    <r>
      <rPr>
        <sz val="11"/>
        <rFont val="ＭＳ Ｐゴシック"/>
        <family val="3"/>
        <charset val="128"/>
      </rPr>
      <t>にします。</t>
    </r>
    <rPh sb="3" eb="5">
      <t>シャカイ</t>
    </rPh>
    <rPh sb="5" eb="7">
      <t>キョウイク</t>
    </rPh>
    <rPh sb="7" eb="9">
      <t>シセツ</t>
    </rPh>
    <rPh sb="15" eb="17">
      <t>リカイ</t>
    </rPh>
    <rPh sb="19" eb="21">
      <t>セツド</t>
    </rPh>
    <rPh sb="24" eb="26">
      <t>ブンリョウ</t>
    </rPh>
    <phoneticPr fontId="8"/>
  </si>
  <si>
    <t>※該当する項目へ☑してください。</t>
    <rPh sb="1" eb="3">
      <t>ガイトウ</t>
    </rPh>
    <rPh sb="5" eb="7">
      <t>コウモク</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</si>
  <si>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</si>
  <si>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</si>
  <si>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</si>
  <si>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</si>
  <si>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</si>
  <si>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</si>
  <si>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</si>
  <si>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</si>
  <si>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</si>
  <si>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</si>
  <si>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</si>
  <si>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</si>
  <si>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埼玉県立名栗げんきプラザ宿泊利用許可書</t>
    <phoneticPr fontId="8"/>
  </si>
  <si>
    <t>　下記のとおり埼玉県立名栗げんきプラザの利用を許可します。</t>
    <rPh sb="20" eb="22">
      <t>リヨウ</t>
    </rPh>
    <rPh sb="23" eb="25">
      <t>キョカ</t>
    </rPh>
    <phoneticPr fontId="8"/>
  </si>
  <si>
    <t>　　　　　　　　　　　　　　　　　　　　　　　　　　　　　　　　　　　　　　　　　　埼玉県立名栗げんきプラザ指定管理者　　㊞　　</t>
    <rPh sb="42" eb="44">
      <t>サイタマ</t>
    </rPh>
    <rPh sb="44" eb="46">
      <t>ケンリツ</t>
    </rPh>
    <rPh sb="46" eb="48">
      <t>ナグリ</t>
    </rPh>
    <rPh sb="54" eb="56">
      <t>シテイ</t>
    </rPh>
    <rPh sb="56" eb="59">
      <t>カンリシャ</t>
    </rPh>
    <phoneticPr fontId="8"/>
  </si>
  <si>
    <t>利用月日</t>
    <rPh sb="0" eb="2">
      <t>リヨウ</t>
    </rPh>
    <phoneticPr fontId="8"/>
  </si>
  <si>
    <t>使用料</t>
  </si>
  <si>
    <t>該当施設に
チェック</t>
    <rPh sb="2" eb="4">
      <t>シセツ</t>
    </rPh>
    <phoneticPr fontId="8"/>
  </si>
  <si>
    <t>（利用料金）</t>
  </si>
  <si>
    <t>使用料計</t>
  </si>
  <si>
    <t>（利用料金計）</t>
  </si>
  <si>
    <t>発行日
　　月　　日
№</t>
    <phoneticPr fontId="8"/>
  </si>
  <si>
    <t>　木ねじビット</t>
    <rPh sb="1" eb="2">
      <t>キ</t>
    </rPh>
    <phoneticPr fontId="8"/>
  </si>
  <si>
    <t>小学生</t>
    <rPh sb="0" eb="3">
      <t>しょうがくせい</t>
    </rPh>
    <phoneticPr fontId="27" type="Hiragana" alignment="center"/>
  </si>
  <si>
    <t>中学生</t>
    <rPh sb="0" eb="3">
      <t>ちゅうがくせい</t>
    </rPh>
    <phoneticPr fontId="27" type="Hiragana" alignment="center"/>
  </si>
  <si>
    <t>高校生</t>
    <phoneticPr fontId="27" type="Hiragana" alignment="center"/>
  </si>
  <si>
    <t>フライパンまたは鉄板（1）、フライ返し（1）、鍋（1）、おたま（1）、ボウル（1）、計量カップ（1）、さいばし（1）</t>
    <rPh sb="42" eb="44">
      <t>ケイリョウ</t>
    </rPh>
    <phoneticPr fontId="8"/>
  </si>
  <si>
    <t>竹ひご（人数分）、消毒用アルコール、半ドラム缶（またはかまどで実施）</t>
    <rPh sb="0" eb="1">
      <t>タケ</t>
    </rPh>
    <rPh sb="4" eb="7">
      <t>ニンズウブン</t>
    </rPh>
    <rPh sb="9" eb="12">
      <t>ショウドクヨウ</t>
    </rPh>
    <rPh sb="18" eb="19">
      <t>ハン</t>
    </rPh>
    <rPh sb="22" eb="23">
      <t>カン</t>
    </rPh>
    <rPh sb="31" eb="33">
      <t>ジッシ</t>
    </rPh>
    <phoneticPr fontId="8"/>
  </si>
  <si>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</si>
  <si>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</si>
  <si>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</si>
  <si>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ボウル（1）、めん板（1）、めん棒（1）、すいのう（1）、おたま（1）、バット（1）、ざる（1）、ビニール袋（2）、計量カップ（1）、鍋（2）、さいばし（1）、めん切り包丁（1）、フライ返し（1）</t>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</si>
  <si>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</si>
  <si>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</si>
  <si>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</si>
  <si>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</si>
  <si>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食事関係打合せ</t>
    <rPh sb="0" eb="2">
      <t>ショクジ</t>
    </rPh>
    <rPh sb="2" eb="4">
      <t>カンケイ</t>
    </rPh>
    <rPh sb="4" eb="6">
      <t>ウチアワ</t>
    </rPh>
    <phoneticPr fontId="8"/>
  </si>
  <si>
    <t>キャンプファイア打合せ</t>
    <rPh sb="8" eb="10">
      <t>ウチアワ</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</si>
  <si>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</si>
  <si>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</si>
  <si>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</si>
  <si>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</si>
  <si>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</si>
  <si>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</si>
  <si>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</si>
  <si>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</si>
  <si>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</si>
  <si>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</si>
  <si>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</si>
  <si>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</si>
  <si>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</si>
  <si>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</si>
  <si>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</si>
  <si>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</si>
  <si>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</si>
  <si>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</si>
  <si>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</si>
  <si>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</si>
  <si>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</si>
  <si>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</si>
  <si>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</si>
  <si>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</si>
  <si>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</si>
  <si>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</si>
  <si>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</si>
  <si>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</si>
  <si>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</si>
  <si>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</si>
  <si>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</si>
  <si>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</si>
  <si>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</si>
  <si>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</si>
  <si>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</si>
  <si>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</si>
  <si>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</si>
  <si>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※注文した商品が残った場合、返品はできません。</t>
    <rPh sb="1" eb="3">
      <t>チュウモン</t>
    </rPh>
    <rPh sb="5" eb="7">
      <t>ショウヒン</t>
    </rPh>
    <rPh sb="8" eb="9">
      <t>ノコ</t>
    </rPh>
    <rPh sb="11" eb="13">
      <t>バアイ</t>
    </rPh>
    <rPh sb="14" eb="16">
      <t>ヘンピン</t>
    </rPh>
    <phoneticPr fontId="8"/>
  </si>
  <si>
    <t>3袋入り（1玉150g）</t>
    <rPh sb="1" eb="2">
      <t>フクロ</t>
    </rPh>
    <rPh sb="2" eb="3">
      <t>イ</t>
    </rPh>
    <rPh sb="6" eb="7">
      <t>タマ</t>
    </rPh>
    <phoneticPr fontId="8"/>
  </si>
  <si>
    <t>まな板（1）、包丁（1）、ボウル（1）、ざる（1）、おたま（1）、しゃもじ（2）、鍋（1）、竹ヘラ（1）、ゴムベラ（1）、皮むき（1）、飯盒（2）、バット（1）</t>
    <rPh sb="2" eb="3">
      <t>イタ</t>
    </rPh>
    <rPh sb="7" eb="9">
      <t>ホウチョウ</t>
    </rPh>
    <rPh sb="41" eb="42">
      <t>ナベ</t>
    </rPh>
    <rPh sb="46" eb="47">
      <t>タケ</t>
    </rPh>
    <rPh sb="61" eb="62">
      <t>カワ</t>
    </rPh>
    <rPh sb="68" eb="70">
      <t>ハンゴウ</t>
    </rPh>
    <phoneticPr fontId="8"/>
  </si>
  <si>
    <t>まな板（1）、包丁（1）、鉄板（1）、フライ返し（2）、さいばし（1）、トング（2）、しゃもじ（2）、飯盒（2）、バット（1）
※焼きそばセットの場合は飯盒なし</t>
    <rPh sb="13" eb="15">
      <t>テッパン</t>
    </rPh>
    <rPh sb="22" eb="23">
      <t>ガエ</t>
    </rPh>
    <rPh sb="51" eb="53">
      <t>ハンゴウ</t>
    </rPh>
    <rPh sb="65" eb="66">
      <t>ヤ</t>
    </rPh>
    <rPh sb="73" eb="75">
      <t>バアイ</t>
    </rPh>
    <rPh sb="76" eb="78">
      <t>ハンゴウ</t>
    </rPh>
    <phoneticPr fontId="8"/>
  </si>
  <si>
    <t>フライパンまたは鉄板（1）、フライ返し（1）、ボウル（1）、しゃもじ（2）、飯盒（2）、やかん（1）、計量カップ（1）、さいばし（1）</t>
    <rPh sb="51" eb="53">
      <t>ケイリョウ</t>
    </rPh>
    <phoneticPr fontId="8"/>
  </si>
  <si>
    <t>鉄板（1）、フライ返し（2）、ボール（1）、ザル（1）、トング（1）、しゃもじ（2）、飯盒（2）、バット、アルミホイル</t>
    <phoneticPr fontId="8"/>
  </si>
  <si>
    <t>鶏もも肉</t>
    <rPh sb="0" eb="1">
      <t>トリ</t>
    </rPh>
    <rPh sb="3" eb="4">
      <t>ニク</t>
    </rPh>
    <phoneticPr fontId="8"/>
  </si>
  <si>
    <t>※はじめの集いを必ず入力してください。</t>
    <rPh sb="5" eb="6">
      <t>ツド</t>
    </rPh>
    <rPh sb="8" eb="9">
      <t>カナラ</t>
    </rPh>
    <rPh sb="10" eb="12">
      <t>ニュウリョク</t>
    </rPh>
    <phoneticPr fontId="8"/>
  </si>
  <si>
    <t>カレーナンセット</t>
    <phoneticPr fontId="8"/>
  </si>
  <si>
    <t>団体名：</t>
    <rPh sb="0" eb="2">
      <t>ダンタイ</t>
    </rPh>
    <rPh sb="2" eb="3">
      <t>メイ</t>
    </rPh>
    <phoneticPr fontId="8"/>
  </si>
  <si>
    <t>食堂</t>
    <rPh sb="0" eb="2">
      <t>ショクドウ</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</si>
  <si>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</si>
  <si>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</si>
  <si>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</si>
  <si>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</si>
  <si>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</si>
  <si>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</si>
  <si>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</si>
  <si>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</si>
  <si>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</si>
  <si>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</si>
  <si>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</si>
  <si>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</si>
  <si>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</si>
  <si>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</si>
  <si>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</si>
  <si>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</si>
  <si>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</si>
  <si>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</si>
  <si>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</si>
  <si>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</si>
  <si>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t>まな板（1）、包丁（1）、ボウル（2）、ざる（1）、おたま（1）、鍋（1）、竹ヘラ（1）、ゴムベラ（1）、皮むき（1）、バット（2）、フライ返し（1）、めん棒（1）、めん板（1）、計量カップ（1）、フォーク（1）、鉄板（1）</t>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</si>
  <si>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</si>
  <si>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</si>
  <si>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</si>
  <si>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</si>
  <si>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</si>
  <si>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</si>
  <si>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</si>
  <si>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</si>
  <si>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</si>
  <si>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</si>
  <si>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</si>
  <si>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</si>
  <si>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</si>
  <si>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</si>
  <si>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</si>
  <si>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</si>
  <si>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</si>
  <si>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</si>
  <si>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</si>
  <si>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</si>
  <si>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</si>
  <si>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</si>
  <si>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まな板（1）、包丁（1）、ボウル（1）、ざる（1）、おたま（1）、しゃもじ（2）、鍋（1）、竹ヘラ（1）、ゴムベラ（1）、飯盒（2）、バット（1）
全体：ドラム缶、焼き網、フライ返し、皮手袋（厚手）、火バサミ</t>
    <phoneticPr fontId="8"/>
  </si>
  <si>
    <t>ボウル（1）、バット（1）、包丁（1）、まな板（1）、フライ返し（1）、めん棒（1）、めん板（1）、計量カップ（1）、スプーン（1）、フォーク（1）
全体：ドラム缶、焼き網、フライ返し、クッキングシート、皮手袋（厚手）、火バサミ</t>
    <rPh sb="14" eb="16">
      <t>ホウチョウ</t>
    </rPh>
    <rPh sb="22" eb="23">
      <t>イタ</t>
    </rPh>
    <rPh sb="30" eb="31">
      <t>ガエ</t>
    </rPh>
    <rPh sb="45" eb="46">
      <t>イタ</t>
    </rPh>
    <rPh sb="50" eb="52">
      <t>ケイリョウ</t>
    </rPh>
    <rPh sb="75" eb="77">
      <t>ゼンタイ</t>
    </rPh>
    <rPh sb="81" eb="82">
      <t>カン</t>
    </rPh>
    <rPh sb="102" eb="105">
      <t>カワテブクロ</t>
    </rPh>
    <rPh sb="106" eb="108">
      <t>アツデ</t>
    </rPh>
    <rPh sb="110" eb="111">
      <t>ヒ</t>
    </rPh>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</si>
  <si>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</si>
  <si>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</si>
  <si>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</si>
  <si>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</si>
  <si>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</si>
  <si>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</si>
  <si>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</si>
  <si>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</si>
  <si>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</si>
  <si>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</si>
  <si>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</si>
  <si>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</si>
  <si>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</si>
  <si>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</si>
  <si>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</si>
  <si>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</si>
  <si>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</si>
  <si>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</si>
  <si>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</si>
  <si>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</si>
  <si>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</si>
  <si>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</si>
  <si>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</si>
  <si>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</si>
  <si>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</si>
  <si>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</si>
  <si>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</si>
  <si>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</si>
  <si>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</si>
  <si>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</si>
  <si>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</si>
  <si>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</si>
  <si>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</si>
  <si>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</si>
  <si>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</si>
  <si>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</si>
  <si>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</si>
  <si>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</si>
  <si>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男　　</t>
    <phoneticPr fontId="8"/>
  </si>
  <si>
    <t>女　　</t>
    <rPh sb="0" eb="1">
      <t>オンナ</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</si>
  <si>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</si>
  <si>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</si>
  <si>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</si>
  <si>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</si>
  <si>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</si>
  <si>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利用人数</t>
    <rPh sb="0" eb="4">
      <t>リヨウニンズウ</t>
    </rPh>
    <phoneticPr fontId="8"/>
  </si>
  <si>
    <t>団体情報</t>
    <rPh sb="0" eb="4">
      <t>ダンタイジョウホウ</t>
    </rPh>
    <phoneticPr fontId="8"/>
  </si>
  <si>
    <t>メールアドレス</t>
    <phoneticPr fontId="8"/>
  </si>
  <si>
    <t>プラネタリウム30分　幼児向け</t>
    <rPh sb="9" eb="10">
      <t>フン</t>
    </rPh>
    <rPh sb="11" eb="14">
      <t>ヨウジム</t>
    </rPh>
    <phoneticPr fontId="8"/>
  </si>
  <si>
    <t>から</t>
    <phoneticPr fontId="27" type="Hiragana" alignment="center"/>
  </si>
  <si>
    <t>まで</t>
    <phoneticPr fontId="27" type="Hiragana" alignment="center"/>
  </si>
  <si>
    <t>利用目的</t>
    <rPh sb="0" eb="4">
      <t>リヨウモクテキ</t>
    </rPh>
    <phoneticPr fontId="8"/>
  </si>
  <si>
    <t>宿泊場所</t>
    <rPh sb="0" eb="4">
      <t>シュクハクバショ</t>
    </rPh>
    <phoneticPr fontId="8"/>
  </si>
  <si>
    <t>から</t>
    <phoneticPr fontId="8"/>
  </si>
  <si>
    <t>まで</t>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</si>
  <si>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</si>
  <si>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</si>
  <si>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</si>
  <si>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</si>
  <si>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</si>
  <si>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</si>
  <si>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</si>
  <si>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1日目</t>
    <rPh sb="1" eb="3">
      <t>ニチメ</t>
    </rPh>
    <phoneticPr fontId="8"/>
  </si>
  <si>
    <t>2日目</t>
    <rPh sb="1" eb="3">
      <t>ニチメ</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</si>
  <si>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</si>
  <si>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</si>
  <si>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</si>
  <si>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</si>
  <si>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</si>
  <si>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</si>
  <si>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</si>
  <si>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</si>
  <si>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</si>
  <si>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</si>
  <si>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</si>
  <si>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</si>
  <si>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</si>
  <si>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</si>
  <si>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</si>
  <si>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</si>
  <si>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</si>
  <si>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幼児メニュー希望の団体</t>
    <rPh sb="0" eb="2">
      <t>ヨウジ</t>
    </rPh>
    <rPh sb="6" eb="8">
      <t>キボウ</t>
    </rPh>
    <rPh sb="9" eb="11">
      <t>ダンタイ</t>
    </rPh>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</si>
  <si>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</si>
  <si>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</si>
  <si>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</si>
  <si>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</si>
  <si>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</si>
  <si>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</si>
  <si>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</si>
  <si>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</si>
  <si>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</si>
  <si>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</si>
  <si>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</si>
  <si>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</si>
  <si>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</si>
  <si>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</si>
  <si>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</si>
  <si>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</si>
  <si>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</si>
  <si>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</si>
  <si>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</si>
  <si>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t>
    <phoneticPr fontId="8"/>
  </si>
  <si>
    <t>シーツセット</t>
    <phoneticPr fontId="8"/>
  </si>
  <si>
    <t>シーツ</t>
    <phoneticPr fontId="8"/>
  </si>
  <si>
    <t>枕カバー</t>
    <rPh sb="0" eb="1">
      <t>マクラ</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</si>
  <si>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</si>
  <si>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</si>
  <si>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</si>
  <si>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パーティ料理・おつまみ</t>
    <rPh sb="4" eb="6">
      <t>リョウリ</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</si>
  <si>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</si>
  <si>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</si>
  <si>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</si>
  <si>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</si>
  <si>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</si>
  <si>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</si>
  <si>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</si>
  <si>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</si>
  <si>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</si>
  <si>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</si>
  <si>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</si>
  <si>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</si>
  <si>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</si>
  <si>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</si>
  <si>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</si>
  <si>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</si>
  <si>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</si>
  <si>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</si>
  <si>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</si>
  <si>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</si>
  <si>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</si>
  <si>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</si>
  <si>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</si>
  <si>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</si>
  <si>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</si>
  <si>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キッチンバサミ（1）、ボウル（1）、さいばし（1）、ざる（1）、鍋（1）、トング（1）、皮手袋</t>
    <rPh sb="32" eb="33">
      <t>ナベ</t>
    </rPh>
    <rPh sb="44" eb="47">
      <t>カワテブクロ</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</si>
  <si>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</si>
  <si>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</si>
  <si>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</si>
  <si>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</si>
  <si>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</si>
  <si>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</si>
  <si>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</si>
  <si>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300ｍℓ</t>
    <phoneticPr fontId="8"/>
  </si>
  <si>
    <t>（　　　　　　　　　　）セット</t>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</si>
  <si>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</si>
  <si>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</si>
  <si>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</si>
  <si>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</si>
  <si>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翌日の給茶希望（朝のみです）</t>
    <rPh sb="0" eb="2">
      <t>ヨクジツ</t>
    </rPh>
    <rPh sb="3" eb="5">
      <t>キュウチャ</t>
    </rPh>
    <rPh sb="5" eb="7">
      <t>キボウ</t>
    </rPh>
    <rPh sb="8" eb="9">
      <t>アサ</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</si>
  <si>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</si>
  <si>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r>
      <t xml:space="preserve">●班編成（班での提供希望の場合、1班当たりの人数と班数をご記入ください）野外炊事の班は基本1班5人以上でご計画をお願いします。端数対応は可能です。
</t>
    </r>
    <r>
      <rPr>
        <b/>
        <sz val="9"/>
        <color rgb="FFFF0000"/>
        <rFont val="ＭＳ Ｐゴシック"/>
        <family val="3"/>
        <charset val="128"/>
      </rPr>
      <t>※複数回野外炊事実施団体で、野外炊事ごとに班数が変更になる場合には備考欄に記載してください。</t>
    </r>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</si>
  <si>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</si>
  <si>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</si>
  <si>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</si>
  <si>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</si>
  <si>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</si>
  <si>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</si>
  <si>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</si>
  <si>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</si>
  <si>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</si>
  <si>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ヨミガナ</t>
    <phoneticPr fontId="8"/>
  </si>
  <si>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</si>
  <si>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</si>
  <si>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</si>
  <si>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</si>
  <si>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r>
      <t>●入力後に反映される3桁の数字は本所の精算で必要になります。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ハンエイ</t>
    </rPh>
    <rPh sb="11" eb="12">
      <t>ケタ</t>
    </rPh>
    <rPh sb="13" eb="15">
      <t>スウジ</t>
    </rPh>
    <rPh sb="16" eb="18">
      <t>ホンショ</t>
    </rPh>
    <rPh sb="19" eb="21">
      <t>セイサン</t>
    </rPh>
    <rPh sb="22" eb="24">
      <t>ヒツヨウ</t>
    </rPh>
    <rPh sb="30" eb="31">
      <t>ケ</t>
    </rPh>
    <rPh sb="38" eb="39">
      <t>ノコ</t>
    </rPh>
    <rPh sb="51" eb="52">
      <t>ネガ</t>
    </rPh>
    <phoneticPr fontId="8"/>
  </si>
  <si>
    <t>入退所時間</t>
    <rPh sb="0" eb="1">
      <t>ニュウ</t>
    </rPh>
    <rPh sb="1" eb="3">
      <t>タイショ</t>
    </rPh>
    <rPh sb="3" eb="5">
      <t>ジカン</t>
    </rPh>
    <phoneticPr fontId="8"/>
  </si>
  <si>
    <t>入所</t>
    <rPh sb="0" eb="2">
      <t>ニュウショ</t>
    </rPh>
    <phoneticPr fontId="8"/>
  </si>
  <si>
    <t>時</t>
    <rPh sb="0" eb="1">
      <t>ジ</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</si>
  <si>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</si>
  <si>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</si>
  <si>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</si>
  <si>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</si>
  <si>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</si>
  <si>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</si>
  <si>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</si>
  <si>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</si>
  <si>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入所日（○年○/○）</t>
    <rPh sb="0" eb="2">
      <t>ニュウショ</t>
    </rPh>
    <rPh sb="2" eb="3">
      <t>ビ</t>
    </rPh>
    <rPh sb="5" eb="6">
      <t>ネン</t>
    </rPh>
    <phoneticPr fontId="8"/>
  </si>
  <si>
    <t>退所日（○年○/○）</t>
    <rPh sb="0" eb="3">
      <t>タイショビ</t>
    </rPh>
    <rPh sb="5" eb="6">
      <t>ネン</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</si>
  <si>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</si>
  <si>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</si>
  <si>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</si>
  <si>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</si>
  <si>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</si>
  <si>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</si>
  <si>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</si>
  <si>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</si>
  <si>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</si>
  <si>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</si>
  <si>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</si>
  <si>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</si>
  <si>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まな板（1）、包丁（1）、ボウル（1）、ざる（1）、おたま（1）、しゃもじ（2）、鍋（1）、竹ヘラ（1）、ゴムベラ（1）、皮むき（1）、飯盒（2）、バット（1）、トング（1）、スプーン（2）、計量カップ（1）　※飯盒なし</t>
    <rPh sb="96" eb="98">
      <t>ケイリョウ</t>
    </rPh>
    <rPh sb="106" eb="108">
      <t>ハンゴウ</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</si>
  <si>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</si>
  <si>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</si>
  <si>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</si>
  <si>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</si>
  <si>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</si>
  <si>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</si>
  <si>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</si>
  <si>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</si>
  <si>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</si>
  <si>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</si>
  <si>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</si>
  <si>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</si>
  <si>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</si>
  <si>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</si>
  <si>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</si>
  <si>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</si>
  <si>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</si>
  <si>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</si>
  <si>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</si>
  <si>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</si>
  <si>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</si>
  <si>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</si>
  <si>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●個別貸出備品申込（寝袋やクラフト道具、音響関連）</t>
    <rPh sb="1" eb="3">
      <t>コベツ</t>
    </rPh>
    <rPh sb="3" eb="5">
      <t>カシダシ</t>
    </rPh>
    <rPh sb="5" eb="7">
      <t>ビヒン</t>
    </rPh>
    <rPh sb="7" eb="9">
      <t>モウシコミ</t>
    </rPh>
    <rPh sb="10" eb="12">
      <t>ネブクロ</t>
    </rPh>
    <rPh sb="17" eb="19">
      <t>ドウグ</t>
    </rPh>
    <rPh sb="20" eb="22">
      <t>オンキョウ</t>
    </rPh>
    <rPh sb="22" eb="24">
      <t>カンレン</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</si>
  <si>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</si>
  <si>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</si>
  <si>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</si>
  <si>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</si>
  <si>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</si>
  <si>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</si>
  <si>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</si>
  <si>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</si>
  <si>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</si>
  <si>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</si>
  <si>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</si>
  <si>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</si>
  <si>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</si>
  <si>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</si>
  <si>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</si>
  <si>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</si>
  <si>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</si>
  <si>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t>精算方法（わかる範囲で入力）</t>
    <rPh sb="0" eb="4">
      <t>セイサンホウホウ</t>
    </rPh>
    <rPh sb="8" eb="10">
      <t>ハンイ</t>
    </rPh>
    <rPh sb="11" eb="13">
      <t>ニュウリョク</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</si>
  <si>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</si>
  <si>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</si>
  <si>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</si>
  <si>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</si>
  <si>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</si>
  <si>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</si>
  <si>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</si>
  <si>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</si>
  <si>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</si>
  <si>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</si>
  <si>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</si>
  <si>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　有　　□　無</t>
    <rPh sb="2" eb="3">
      <t>アリ</t>
    </rPh>
    <rPh sb="7" eb="8">
      <t>ナシ</t>
    </rPh>
    <phoneticPr fontId="8"/>
  </si>
  <si>
    <t>提出済書類
（施設記入）</t>
    <rPh sb="0" eb="2">
      <t>テイシュツ</t>
    </rPh>
    <rPh sb="2" eb="3">
      <t>スミ</t>
    </rPh>
    <rPh sb="3" eb="5">
      <t>ショルイ</t>
    </rPh>
    <rPh sb="7" eb="11">
      <t>シセツキニュウ</t>
    </rPh>
    <phoneticPr fontId="8"/>
  </si>
  <si>
    <t>フリガナ</t>
    <phoneticPr fontId="27" type="Hiragana" alignment="center"/>
  </si>
  <si>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</si>
  <si>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</si>
  <si>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</si>
  <si>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オリエンテーリング関係</t>
    <rPh sb="9" eb="11">
      <t>カンケイ</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</si>
  <si>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</si>
  <si>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</si>
  <si>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</si>
  <si>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</si>
  <si>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</si>
  <si>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</si>
  <si>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</si>
  <si>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</si>
  <si>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</si>
  <si>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</si>
  <si>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チャレンジ型アクテビティ・
指導型アクティビティ</t>
    <rPh sb="5" eb="6">
      <t>ガタ</t>
    </rPh>
    <rPh sb="14" eb="16">
      <t>シドウ</t>
    </rPh>
    <rPh sb="16" eb="17">
      <t>ガタ</t>
    </rPh>
    <phoneticPr fontId="8"/>
  </si>
  <si>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</si>
  <si>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r>
      <rPr>
        <b/>
        <sz val="9"/>
        <rFont val="HGP明朝B"/>
        <family val="1"/>
        <charset val="128"/>
      </rPr>
      <t>※注意事項</t>
    </r>
    <r>
      <rPr>
        <sz val="9"/>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</si>
  <si>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</si>
  <si>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</si>
  <si>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</si>
  <si>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※アルコール注文書については「飲酒許可申請書」を一読し、サインをしてご提出ください。</t>
    <phoneticPr fontId="8"/>
  </si>
  <si>
    <t>●パーティ料理・おつまみ</t>
    <rPh sb="5" eb="7">
      <t>リョウリ</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</si>
  <si>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</si>
  <si>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</si>
  <si>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</si>
  <si>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</si>
  <si>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</si>
  <si>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</si>
  <si>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</si>
  <si>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</si>
  <si>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</si>
  <si>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</si>
  <si>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本館</t>
    <rPh sb="1" eb="3">
      <t>ホンカン</t>
    </rPh>
    <phoneticPr fontId="8"/>
  </si>
  <si>
    <t>　　バンガロー</t>
    <phoneticPr fontId="8"/>
  </si>
  <si>
    <t>　テント</t>
    <phoneticPr fontId="8"/>
  </si>
  <si>
    <t>チキンライス</t>
    <phoneticPr fontId="8"/>
  </si>
  <si>
    <t>　　　カレーライス</t>
    <phoneticPr fontId="8"/>
  </si>
  <si>
    <t>　　　希望する</t>
    <rPh sb="3" eb="5">
      <t>キボウ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</si>
  <si>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</si>
  <si>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t>バンガロー</t>
    <phoneticPr fontId="27" type="Hiragana" alignment="center"/>
  </si>
  <si>
    <t>　本館</t>
    <rPh sb="1" eb="3">
      <t>ほんかん</t>
    </rPh>
    <phoneticPr fontId="27" type="Hiragana" alignment="center"/>
  </si>
  <si>
    <t>　テント</t>
    <phoneticPr fontId="27" type="Hiragana" alignment="center"/>
  </si>
  <si>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</si>
  <si>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</si>
  <si>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</si>
  <si>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</si>
  <si>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</si>
  <si>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3" eb="5">
      <t>ニュウリョク</t>
    </rPh>
    <rPh sb="7" eb="8">
      <t>ネガ</t>
    </rPh>
    <rPh sb="202" eb="204">
      <t>ジギョウ</t>
    </rPh>
    <rPh sb="204" eb="207">
      <t>アンナイトウ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</si>
  <si>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</si>
  <si>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</si>
  <si>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</si>
  <si>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　　　現金　　　振込み　　　電子決済　　　クレジットカード</t>
    <rPh sb="3" eb="5">
      <t>ゲンキン</t>
    </rPh>
    <rPh sb="8" eb="10">
      <t>フリコ</t>
    </rPh>
    <rPh sb="14" eb="18">
      <t>デンシケッサイ</t>
    </rPh>
    <phoneticPr fontId="8"/>
  </si>
  <si>
    <t>　□　本日体調不良者なし</t>
    <rPh sb="3" eb="10">
      <t>ホンジツタイチョウフリョウシャ</t>
    </rPh>
    <phoneticPr fontId="8"/>
  </si>
  <si>
    <t>日帰り</t>
    <rPh sb="0" eb="2">
      <t>ヒガエ</t>
    </rPh>
    <phoneticPr fontId="8"/>
  </si>
  <si>
    <t>単価</t>
    <rPh sb="0" eb="2">
      <t>タンカ</t>
    </rPh>
    <phoneticPr fontId="137"/>
  </si>
  <si>
    <t>（税込）</t>
    <rPh sb="1" eb="3">
      <t>ゼイコ</t>
    </rPh>
    <phoneticPr fontId="137"/>
  </si>
  <si>
    <t>11～15個入り</t>
    <rPh sb="5" eb="6">
      <t>コ</t>
    </rPh>
    <rPh sb="6" eb="7">
      <t>イ</t>
    </rPh>
    <phoneticPr fontId="8"/>
  </si>
  <si>
    <t>ブロッコリー</t>
    <phoneticPr fontId="137"/>
  </si>
  <si>
    <t>約200ｇ</t>
    <rPh sb="0" eb="1">
      <t>ヤク</t>
    </rPh>
    <phoneticPr fontId="137"/>
  </si>
  <si>
    <t>1袋</t>
    <rPh sb="1" eb="2">
      <t>フクロ</t>
    </rPh>
    <phoneticPr fontId="137"/>
  </si>
  <si>
    <t>ブロッコリー(冷凍)</t>
    <rPh sb="7" eb="9">
      <t>レイトウ</t>
    </rPh>
    <phoneticPr fontId="137"/>
  </si>
  <si>
    <t>約100ｇ</t>
    <rPh sb="0" eb="1">
      <t>ヤク</t>
    </rPh>
    <phoneticPr fontId="137"/>
  </si>
  <si>
    <t>かぼちゃ(乱切・冷凍)</t>
    <rPh sb="5" eb="7">
      <t>ランギ</t>
    </rPh>
    <rPh sb="8" eb="10">
      <t>レイトウ</t>
    </rPh>
    <phoneticPr fontId="137"/>
  </si>
  <si>
    <t>ほうれん草</t>
    <rPh sb="4" eb="5">
      <t>ソウ</t>
    </rPh>
    <phoneticPr fontId="137"/>
  </si>
  <si>
    <t>1個</t>
    <rPh sb="1" eb="2">
      <t>コ</t>
    </rPh>
    <phoneticPr fontId="137"/>
  </si>
  <si>
    <t>時価</t>
    <rPh sb="0" eb="2">
      <t>ジカ</t>
    </rPh>
    <phoneticPr fontId="137"/>
  </si>
  <si>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</si>
  <si>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</si>
  <si>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</si>
  <si>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</si>
  <si>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</si>
  <si>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</si>
  <si>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</si>
  <si>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37"/>
  </si>
  <si>
    <t>190ｇ(100ｇ固形量)</t>
    <rPh sb="9" eb="11">
      <t>コケイ</t>
    </rPh>
    <rPh sb="11" eb="12">
      <t>リョウ</t>
    </rPh>
    <phoneticPr fontId="8"/>
  </si>
  <si>
    <t>だしの素 (本だし）</t>
    <rPh sb="3" eb="4">
      <t>モト</t>
    </rPh>
    <rPh sb="6" eb="7">
      <t>ホン</t>
    </rPh>
    <phoneticPr fontId="8"/>
  </si>
  <si>
    <t>朝食サンドイッチセット</t>
    <rPh sb="0" eb="2">
      <t>チョウショク</t>
    </rPh>
    <phoneticPr fontId="8"/>
  </si>
  <si>
    <t>流しそうめんセット</t>
    <phoneticPr fontId="8"/>
  </si>
  <si>
    <t>ざる（2）、鍋（1）、さいばし（1）、ボウル（1）、おたま（1）、ペンチ（1）、ビールケース、ホースリール、竹、台、針金※台などは人数に応じて用意します</t>
    <phoneticPr fontId="8"/>
  </si>
  <si>
    <t>包丁（1）、まな板（1）、菜箸（1）、バット（1）、スプーン（2）</t>
    <rPh sb="0" eb="2">
      <t>ホウチョウ</t>
    </rPh>
    <rPh sb="8" eb="9">
      <t>イタ</t>
    </rPh>
    <rPh sb="13" eb="15">
      <t>サイバシ</t>
    </rPh>
    <phoneticPr fontId="8"/>
  </si>
  <si>
    <t>朝食サンドイッチセット</t>
    <phoneticPr fontId="8"/>
  </si>
  <si>
    <t>めん板（1）、ボウル（1）、計量ボトル（1）、スプーン（1）、しの棒（5）、消毒用アルコール、アルミホイル　（半ドラム缶またはかまどで実施）</t>
    <rPh sb="67" eb="69">
      <t>ジッシ</t>
    </rPh>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</si>
  <si>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</si>
  <si>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</si>
  <si>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</si>
  <si>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昼食</t>
    <rPh sb="0" eb="2">
      <t>チュウショク</t>
    </rPh>
    <phoneticPr fontId="8"/>
  </si>
  <si>
    <t>（　：　）</t>
    <phoneticPr fontId="8"/>
  </si>
  <si>
    <t>夕食</t>
    <rPh sb="0" eb="2">
      <t>ユウショク</t>
    </rPh>
    <phoneticPr fontId="8"/>
  </si>
  <si>
    <t>年</t>
    <rPh sb="0" eb="1">
      <t>ネン</t>
    </rPh>
    <phoneticPr fontId="8"/>
  </si>
  <si>
    <t>時</t>
    <rPh sb="0" eb="1">
      <t>ジ</t>
    </rPh>
    <phoneticPr fontId="8"/>
  </si>
  <si>
    <t>分</t>
    <rPh sb="0" eb="1">
      <t>フン</t>
    </rPh>
    <phoneticPr fontId="8"/>
  </si>
  <si>
    <t>ドラム缶ドリア（炊いたご飯）</t>
    <rPh sb="3" eb="4">
      <t>カン</t>
    </rPh>
    <rPh sb="8" eb="9">
      <t>タ</t>
    </rPh>
    <rPh sb="12" eb="13">
      <t>ハン</t>
    </rPh>
    <phoneticPr fontId="8"/>
  </si>
  <si>
    <t>なか日（○年○/○）</t>
    <rPh sb="2" eb="3">
      <t>ビ</t>
    </rPh>
    <rPh sb="5" eb="6">
      <t>ネン</t>
    </rPh>
    <phoneticPr fontId="8"/>
  </si>
  <si>
    <t>3日目</t>
    <rPh sb="1" eb="3">
      <t>ニチメ</t>
    </rPh>
    <phoneticPr fontId="8"/>
  </si>
  <si>
    <t>宿泊利用団体（2泊入力用）</t>
    <rPh sb="0" eb="2">
      <t>シュクハク</t>
    </rPh>
    <rPh sb="2" eb="4">
      <t>リヨウ</t>
    </rPh>
    <rPh sb="4" eb="6">
      <t>ダンタイ</t>
    </rPh>
    <rPh sb="8" eb="9">
      <t>ハク</t>
    </rPh>
    <rPh sb="9" eb="11">
      <t>ニュウリョク</t>
    </rPh>
    <rPh sb="11" eb="12">
      <t>ヨウ</t>
    </rPh>
    <phoneticPr fontId="8"/>
  </si>
  <si>
    <t>（　　３　　）日目</t>
    <rPh sb="7" eb="8">
      <t>ニチ</t>
    </rPh>
    <rPh sb="8" eb="9">
      <t>メ</t>
    </rPh>
    <phoneticPr fontId="8"/>
  </si>
  <si>
    <t>ドラム缶ドリア（生米）</t>
    <rPh sb="3" eb="4">
      <t>カン</t>
    </rPh>
    <rPh sb="8" eb="9">
      <t>ナマ</t>
    </rPh>
    <rPh sb="9" eb="10">
      <t>コメ</t>
    </rPh>
    <phoneticPr fontId="8"/>
  </si>
  <si>
    <t>焼き板一輪挿し（薪代別）</t>
    <rPh sb="0" eb="1">
      <t>ヤ</t>
    </rPh>
    <rPh sb="2" eb="3">
      <t>イタ</t>
    </rPh>
    <rPh sb="3" eb="4">
      <t>イチ</t>
    </rPh>
    <rPh sb="4" eb="5">
      <t>リン</t>
    </rPh>
    <rPh sb="5" eb="6">
      <t>ザ</t>
    </rPh>
    <rPh sb="8" eb="11">
      <t>マキダイベツ</t>
    </rPh>
    <phoneticPr fontId="8"/>
  </si>
  <si>
    <t>おにぎり弁当・その他</t>
    <rPh sb="4" eb="6">
      <t>ベントウ</t>
    </rPh>
    <rPh sb="9" eb="10">
      <t>タ</t>
    </rPh>
    <phoneticPr fontId="8"/>
  </si>
  <si>
    <t>BP6</t>
    <phoneticPr fontId="8"/>
  </si>
  <si>
    <t>BP7</t>
    <phoneticPr fontId="8"/>
  </si>
  <si>
    <t>BP8</t>
  </si>
  <si>
    <t>BP9</t>
  </si>
  <si>
    <t>BP10</t>
  </si>
  <si>
    <t>BP11</t>
  </si>
  <si>
    <t>BP12</t>
  </si>
  <si>
    <t>BP15</t>
    <phoneticPr fontId="8"/>
  </si>
  <si>
    <t>BP16</t>
  </si>
  <si>
    <t>BP17</t>
  </si>
  <si>
    <t>BP18</t>
  </si>
  <si>
    <t>BP19</t>
  </si>
  <si>
    <t>BP20</t>
  </si>
  <si>
    <t>D1</t>
    <phoneticPr fontId="8"/>
  </si>
  <si>
    <t>D3</t>
    <phoneticPr fontId="8"/>
  </si>
  <si>
    <t>D4</t>
    <phoneticPr fontId="8"/>
  </si>
  <si>
    <t>D2</t>
    <phoneticPr fontId="8"/>
  </si>
  <si>
    <t>D5</t>
    <phoneticPr fontId="8"/>
  </si>
  <si>
    <t>D6</t>
    <phoneticPr fontId="8"/>
  </si>
  <si>
    <t>D7</t>
    <phoneticPr fontId="8"/>
  </si>
  <si>
    <t>焼きマシュマロ（10個入り1袋）</t>
    <rPh sb="0" eb="1">
      <t>ヤ</t>
    </rPh>
    <rPh sb="10" eb="11">
      <t>コ</t>
    </rPh>
    <rPh sb="11" eb="12">
      <t>イ</t>
    </rPh>
    <rPh sb="14" eb="15">
      <t>フクロ</t>
    </rPh>
    <phoneticPr fontId="8"/>
  </si>
  <si>
    <t>プラネタリウム30分（4年生授業）　</t>
    <rPh sb="9" eb="10">
      <t>フン</t>
    </rPh>
    <rPh sb="12" eb="16">
      <t>ネンセイジュギョウ</t>
    </rPh>
    <phoneticPr fontId="8"/>
  </si>
  <si>
    <t>令和5年　4月 7日ver</t>
    <rPh sb="0" eb="2">
      <t>レイワ</t>
    </rPh>
    <rPh sb="3" eb="4">
      <t>ネン</t>
    </rPh>
    <rPh sb="6" eb="7">
      <t>ガツ</t>
    </rPh>
    <rPh sb="9" eb="10">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</si>
</sst>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quot;円&quot;"/>
    <numFmt numFmtId="187" formatCode="#,###&quot;時&quot;"/>
    <numFmt numFmtId="188" formatCode="##,##0&quot;分&quot;"/>
    <numFmt numFmtId="189" formatCode="###&quot;年&quot;"/>
    <numFmt numFmtId="190" formatCode="###,#00"/>
  </numFmts>
  <fonts count="140"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b/>
      <sz val="10.5"/>
      <color indexed="8"/>
      <name val="ＭＳ Ｐ明朝"/>
      <family val="1"/>
      <charset val="128"/>
    </font>
    <font>
      <sz val="9"/>
      <color indexed="8"/>
      <name val="ＭＳ Ｐ明朝"/>
      <family val="1"/>
      <charset val="128"/>
    </font>
    <font>
      <sz val="11"/>
      <name val="HGS創英角ｺﾞｼｯｸUB"/>
      <family val="3"/>
      <charset val="128"/>
    </font>
    <font>
      <sz val="12"/>
      <name val="HGP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sz val="12"/>
      <name val="HGS創英角ﾎﾟｯﾌﾟ体"/>
      <family val="3"/>
      <charset val="128"/>
    </font>
    <font>
      <sz val="12"/>
      <name val="HGP創英角ﾎﾟｯﾌﾟ体"/>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24"/>
      <name val="ＭＳ Ｐゴシック"/>
      <family val="3"/>
      <charset val="128"/>
    </font>
    <font>
      <sz val="24"/>
      <name val="ＭＳ Ｐゴシック"/>
      <family val="3"/>
      <charset val="128"/>
    </font>
    <font>
      <sz val="8"/>
      <color indexed="8"/>
      <name val="ＭＳ Ｐ明朝"/>
      <family val="1"/>
      <charset val="128"/>
    </font>
    <font>
      <sz val="8"/>
      <name val="ＭＳ Ｐ明朝"/>
      <family val="1"/>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sz val="9"/>
      <name val="ＭＳ Ｐ明朝"/>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12"/>
      <color theme="1"/>
      <name val="BIZ UDPゴシック"/>
      <family val="3"/>
      <charset val="128"/>
    </font>
    <font>
      <b/>
      <sz val="14"/>
      <color theme="1"/>
      <name val="BIZ UDPゴシック"/>
      <family val="3"/>
      <charset val="128"/>
    </font>
    <font>
      <b/>
      <sz val="10"/>
      <color theme="1"/>
      <name val="BIZ UDPゴシック"/>
      <family val="3"/>
      <charset val="128"/>
    </font>
    <font>
      <b/>
      <sz val="9"/>
      <color indexed="8"/>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indexed="8"/>
      <name val="ＭＳ Ｐゴシック"/>
      <family val="3"/>
      <charset val="128"/>
      <scheme val="minor"/>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
      <patternFill patternType="solid">
        <fgColor theme="0" tint="-0.14999847407452621"/>
        <bgColor indexed="64"/>
      </patternFill>
    </fill>
  </fills>
  <borders count="21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double">
        <color indexed="64"/>
      </right>
      <top style="thin">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double">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thin">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top/>
      <bottom style="thick">
        <color indexed="8"/>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right style="thin">
        <color indexed="64"/>
      </right>
      <top style="thick">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hair">
        <color indexed="64"/>
      </right>
      <top style="double">
        <color indexed="64"/>
      </top>
      <bottom/>
      <diagonal/>
    </border>
    <border>
      <left/>
      <right style="hair">
        <color indexed="64"/>
      </right>
      <top/>
      <bottom style="double">
        <color indexed="64"/>
      </bottom>
      <diagonal/>
    </border>
    <border>
      <left style="hair">
        <color indexed="64"/>
      </left>
      <right/>
      <top style="double">
        <color indexed="64"/>
      </top>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double">
        <color indexed="64"/>
      </right>
      <top style="double">
        <color indexed="64"/>
      </top>
      <bottom style="thin">
        <color indexed="64"/>
      </bottom>
      <diagonal/>
    </border>
    <border>
      <left style="dotted">
        <color indexed="64"/>
      </left>
      <right/>
      <top style="double">
        <color indexed="64"/>
      </top>
      <bottom/>
      <diagonal/>
    </border>
    <border>
      <left style="hair">
        <color indexed="64"/>
      </left>
      <right style="medium">
        <color indexed="64"/>
      </right>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double">
        <color indexed="64"/>
      </left>
      <right/>
      <top style="thin">
        <color indexed="64"/>
      </top>
      <bottom/>
      <diagonal/>
    </border>
    <border>
      <left/>
      <right style="hair">
        <color indexed="64"/>
      </right>
      <top style="thin">
        <color indexed="64"/>
      </top>
      <bottom/>
      <diagonal/>
    </border>
    <border>
      <left style="dotted">
        <color indexed="64"/>
      </left>
      <right style="dotted">
        <color indexed="64"/>
      </right>
      <top style="thin">
        <color indexed="64"/>
      </top>
      <bottom/>
      <diagonal/>
    </border>
    <border>
      <left/>
      <right style="thick">
        <color indexed="64"/>
      </right>
      <top style="medium">
        <color indexed="64"/>
      </top>
      <bottom style="medium">
        <color indexed="64"/>
      </bottom>
      <diagonal/>
    </border>
    <border>
      <left style="thin">
        <color indexed="64"/>
      </left>
      <right style="thick">
        <color indexed="8"/>
      </right>
      <top style="thin">
        <color indexed="64"/>
      </top>
      <bottom/>
      <diagonal/>
    </border>
    <border>
      <left style="thin">
        <color indexed="64"/>
      </left>
      <right style="thick">
        <color indexed="8"/>
      </right>
      <top/>
      <bottom/>
      <diagonal/>
    </border>
    <border>
      <left style="thin">
        <color indexed="64"/>
      </left>
      <right style="thick">
        <color indexed="8"/>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medium">
        <color indexed="64"/>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106"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25">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44" fillId="0" borderId="0" xfId="0" applyFont="1"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35" fillId="0" borderId="0" xfId="0" applyFont="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5" fillId="0" borderId="0" xfId="0" applyFont="1" applyAlignment="1">
      <alignment horizontal="left" vertical="top" wrapText="1"/>
    </xf>
    <xf numFmtId="0" fontId="10" fillId="0" borderId="0" xfId="43">
      <alignment vertical="center"/>
    </xf>
    <xf numFmtId="0" fontId="46" fillId="0" borderId="19"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21" xfId="0" applyFont="1" applyBorder="1" applyAlignment="1">
      <alignment horizontal="center" vertical="center" wrapText="1"/>
    </xf>
    <xf numFmtId="0" fontId="9" fillId="0" borderId="22" xfId="0" applyFont="1" applyBorder="1" applyAlignment="1">
      <alignment horizontal="left" vertical="top" wrapText="1" indent="11"/>
    </xf>
    <xf numFmtId="0" fontId="9" fillId="0" borderId="22" xfId="0" applyFont="1" applyBorder="1" applyAlignment="1">
      <alignment horizontal="left" vertical="top" wrapText="1" indent="14"/>
    </xf>
    <xf numFmtId="0" fontId="9" fillId="0" borderId="22" xfId="0" applyFont="1" applyBorder="1" applyAlignment="1">
      <alignment horizontal="left" vertical="top" wrapText="1" indent="15"/>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5" fillId="0" borderId="25" xfId="0" applyFont="1" applyBorder="1" applyAlignment="1">
      <alignment horizontal="left" vertical="top" wrapText="1"/>
    </xf>
    <xf numFmtId="0" fontId="46" fillId="0" borderId="26" xfId="0" applyFont="1" applyBorder="1" applyAlignment="1">
      <alignment horizontal="center" vertical="center" wrapTex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5" fillId="0" borderId="25" xfId="0" applyFont="1" applyBorder="1" applyAlignment="1">
      <alignment horizontal="left" vertical="top" shrinkToFit="1"/>
    </xf>
    <xf numFmtId="0" fontId="46" fillId="0" borderId="29" xfId="0" applyFont="1" applyBorder="1" applyAlignment="1">
      <alignment horizontal="center" vertical="center" wrapText="1"/>
    </xf>
    <xf numFmtId="0" fontId="0" fillId="0" borderId="30" xfId="0" applyBorder="1">
      <alignment vertical="center"/>
    </xf>
    <xf numFmtId="0" fontId="35" fillId="0" borderId="0" xfId="0" applyFont="1" applyAlignment="1">
      <alignment vertical="center" shrinkToFit="1"/>
    </xf>
    <xf numFmtId="0" fontId="41" fillId="0" borderId="0" xfId="0" applyFont="1" applyAlignment="1">
      <alignment horizontal="center" vertical="center" shrinkToFit="1"/>
    </xf>
    <xf numFmtId="0" fontId="0" fillId="0" borderId="37" xfId="0" applyBorder="1">
      <alignment vertical="center"/>
    </xf>
    <xf numFmtId="0" fontId="36" fillId="0" borderId="0" xfId="0" applyFont="1">
      <alignment vertical="center"/>
    </xf>
    <xf numFmtId="0" fontId="29" fillId="0" borderId="0" xfId="0" applyFont="1" applyAlignment="1">
      <alignment vertical="center" wrapText="1"/>
    </xf>
    <xf numFmtId="0" fontId="47"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1" fillId="0" borderId="16" xfId="0" applyFont="1" applyBorder="1" applyAlignment="1">
      <alignment horizontal="center" vertical="center" shrinkToFit="1"/>
    </xf>
    <xf numFmtId="0" fontId="0" fillId="0" borderId="0" xfId="0" applyAlignment="1">
      <alignment horizontal="justify" vertical="center"/>
    </xf>
    <xf numFmtId="0" fontId="53"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31" xfId="0" applyBorder="1" applyAlignment="1">
      <alignment horizontal="center" vertical="center" wrapText="1" shrinkToFit="1"/>
    </xf>
    <xf numFmtId="0" fontId="0" fillId="0" borderId="0" xfId="0" applyAlignment="1">
      <alignment vertical="center" wrapText="1"/>
    </xf>
    <xf numFmtId="0" fontId="0" fillId="0" borderId="33"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5" xfId="0" applyBorder="1" applyAlignment="1">
      <alignment horizontal="center" vertical="center" wrapText="1" shrinkToFit="1"/>
    </xf>
    <xf numFmtId="0" fontId="0" fillId="0" borderId="20" xfId="0" applyBorder="1" applyAlignment="1">
      <alignment horizontal="center" vertical="center" shrinkToFit="1"/>
    </xf>
    <xf numFmtId="0" fontId="79" fillId="0" borderId="0" xfId="0" applyFont="1">
      <alignment vertical="center"/>
    </xf>
    <xf numFmtId="0" fontId="0" fillId="0" borderId="41" xfId="0" applyBorder="1">
      <alignment vertical="center"/>
    </xf>
    <xf numFmtId="0" fontId="0" fillId="0" borderId="38" xfId="42" applyFont="1" applyBorder="1" applyAlignment="1">
      <alignment vertical="center"/>
    </xf>
    <xf numFmtId="0" fontId="41" fillId="0" borderId="0" xfId="0" applyFont="1">
      <alignment vertical="center"/>
    </xf>
    <xf numFmtId="0" fontId="41" fillId="0" borderId="20" xfId="0" applyFont="1" applyBorder="1">
      <alignment vertical="center"/>
    </xf>
    <xf numFmtId="0" fontId="63" fillId="0" borderId="0" xfId="0" applyFont="1" applyAlignment="1">
      <alignment vertical="center" wrapText="1"/>
    </xf>
    <xf numFmtId="0" fontId="5" fillId="0" borderId="0" xfId="0" applyFont="1" applyAlignment="1">
      <alignment horizontal="justify" vertical="center"/>
    </xf>
    <xf numFmtId="0" fontId="41" fillId="0" borderId="42" xfId="0" applyFont="1" applyBorder="1">
      <alignment vertical="center"/>
    </xf>
    <xf numFmtId="0" fontId="64" fillId="0" borderId="0" xfId="0" applyFont="1">
      <alignment vertical="center"/>
    </xf>
    <xf numFmtId="0" fontId="63" fillId="0" borderId="0" xfId="0" applyFont="1" applyAlignment="1">
      <alignment horizontal="justify" vertical="center"/>
    </xf>
    <xf numFmtId="0" fontId="46" fillId="0" borderId="43" xfId="0" applyFont="1" applyBorder="1" applyAlignment="1">
      <alignment vertical="center" wrapText="1"/>
    </xf>
    <xf numFmtId="0" fontId="2" fillId="0" borderId="0" xfId="0" applyFont="1" applyAlignment="1">
      <alignment horizontal="center" vertical="center" shrinkToFit="1"/>
    </xf>
    <xf numFmtId="0" fontId="65" fillId="0" borderId="0" xfId="0" applyFont="1">
      <alignment vertical="center"/>
    </xf>
    <xf numFmtId="0" fontId="32" fillId="0" borderId="0" xfId="0" applyFont="1" applyAlignment="1">
      <alignment horizontal="left" vertical="center"/>
    </xf>
    <xf numFmtId="14" fontId="29" fillId="0" borderId="0" xfId="0" applyNumberFormat="1" applyFont="1" applyAlignment="1">
      <alignment horizontal="right" vertical="center"/>
    </xf>
    <xf numFmtId="0" fontId="27" fillId="0" borderId="0" xfId="0" applyFont="1" applyAlignment="1">
      <alignment vertical="top"/>
    </xf>
    <xf numFmtId="0" fontId="0" fillId="0" borderId="0" xfId="0" applyAlignment="1">
      <alignment vertical="distributed" wrapText="1"/>
    </xf>
    <xf numFmtId="0" fontId="1" fillId="0" borderId="0" xfId="0" applyFont="1" applyAlignment="1">
      <alignment horizontal="right" vertical="center" shrinkToFit="1"/>
    </xf>
    <xf numFmtId="0" fontId="32" fillId="0" borderId="0" xfId="0" applyFont="1" applyAlignment="1">
      <alignment horizontal="left" vertical="center" indent="1" shrinkToFit="1"/>
    </xf>
    <xf numFmtId="0" fontId="27" fillId="0" borderId="17" xfId="0" applyFont="1" applyBorder="1">
      <alignment vertical="center"/>
    </xf>
    <xf numFmtId="177" fontId="0" fillId="0" borderId="0" xfId="0" applyNumberFormat="1">
      <alignment vertical="center"/>
    </xf>
    <xf numFmtId="0" fontId="48" fillId="0" borderId="50" xfId="0" applyFont="1" applyBorder="1" applyAlignment="1">
      <alignment vertical="center" wrapText="1"/>
    </xf>
    <xf numFmtId="0" fontId="0" fillId="0" borderId="47" xfId="0" applyBorder="1">
      <alignment vertical="center"/>
    </xf>
    <xf numFmtId="0" fontId="0" fillId="0" borderId="42" xfId="0" applyBorder="1">
      <alignment vertical="center"/>
    </xf>
    <xf numFmtId="0" fontId="0" fillId="0" borderId="51" xfId="0" applyBorder="1">
      <alignment vertical="center"/>
    </xf>
    <xf numFmtId="0" fontId="81" fillId="0" borderId="0" xfId="0" applyFont="1" applyAlignment="1">
      <alignment vertical="center" wrapText="1"/>
    </xf>
    <xf numFmtId="0" fontId="27" fillId="0" borderId="0" xfId="0" applyFont="1" applyAlignment="1">
      <alignment vertical="center" wrapText="1"/>
    </xf>
    <xf numFmtId="0" fontId="82" fillId="0" borderId="0" xfId="0" applyFont="1">
      <alignment vertical="center"/>
    </xf>
    <xf numFmtId="0" fontId="84" fillId="0" borderId="0" xfId="0" applyFont="1">
      <alignment vertical="center"/>
    </xf>
    <xf numFmtId="0" fontId="86" fillId="0" borderId="0" xfId="0" applyFont="1" applyAlignment="1">
      <alignment horizontal="center" vertical="center"/>
    </xf>
    <xf numFmtId="0" fontId="87"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7" fillId="0" borderId="0" xfId="43" applyFont="1">
      <alignment vertical="center"/>
    </xf>
    <xf numFmtId="0" fontId="68" fillId="0" borderId="0" xfId="43" applyFont="1">
      <alignment vertical="center"/>
    </xf>
    <xf numFmtId="0" fontId="69" fillId="0" borderId="0" xfId="43" applyFont="1">
      <alignment vertical="center"/>
    </xf>
    <xf numFmtId="0" fontId="10" fillId="0" borderId="0" xfId="43" applyAlignment="1">
      <alignment horizontal="center" vertical="center"/>
    </xf>
    <xf numFmtId="0" fontId="0" fillId="0" borderId="0" xfId="0" applyAlignment="1">
      <alignment horizontal="left" vertical="center" wrapText="1"/>
    </xf>
    <xf numFmtId="0" fontId="46" fillId="0" borderId="67" xfId="0" applyFont="1" applyBorder="1" applyAlignment="1">
      <alignment horizontal="center" vertical="center" wrapText="1"/>
    </xf>
    <xf numFmtId="0" fontId="5" fillId="0" borderId="0" xfId="0" applyFont="1" applyAlignment="1">
      <alignment horizontal="center" vertical="top" wrapText="1"/>
    </xf>
    <xf numFmtId="0" fontId="5" fillId="0" borderId="71" xfId="0" applyFont="1" applyBorder="1" applyAlignment="1">
      <alignment horizontal="center" vertical="top" wrapText="1"/>
    </xf>
    <xf numFmtId="0" fontId="5" fillId="0" borderId="0" xfId="0" applyFont="1" applyAlignment="1">
      <alignment vertical="top" wrapText="1"/>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9" fillId="0" borderId="0" xfId="0" applyFont="1" applyAlignment="1">
      <alignment horizontal="left" vertical="top" wrapText="1" indent="15"/>
    </xf>
    <xf numFmtId="0" fontId="41" fillId="0" borderId="22" xfId="0" applyFont="1" applyBorder="1">
      <alignment vertical="center"/>
    </xf>
    <xf numFmtId="0" fontId="72" fillId="0" borderId="28" xfId="0" applyFont="1" applyBorder="1" applyAlignment="1">
      <alignment horizontal="center" vertical="center" wrapText="1"/>
    </xf>
    <xf numFmtId="0" fontId="7" fillId="0" borderId="27" xfId="0" applyFont="1" applyBorder="1" applyAlignment="1">
      <alignment horizontal="center" vertical="center" wrapText="1"/>
    </xf>
    <xf numFmtId="0" fontId="72" fillId="0" borderId="19" xfId="0" applyFont="1" applyBorder="1" applyAlignment="1">
      <alignment horizontal="center" vertical="center" wrapText="1"/>
    </xf>
    <xf numFmtId="0" fontId="46" fillId="0" borderId="15" xfId="0" applyFont="1" applyBorder="1" applyAlignment="1">
      <alignment horizontal="center" vertical="center" wrapText="1"/>
    </xf>
    <xf numFmtId="0" fontId="7" fillId="0" borderId="19" xfId="0" applyFont="1" applyBorder="1" applyAlignment="1">
      <alignment horizontal="center" vertical="top" wrapText="1"/>
    </xf>
    <xf numFmtId="0" fontId="7" fillId="0" borderId="74" xfId="0" applyFont="1" applyBorder="1" applyAlignment="1">
      <alignment horizontal="center" vertical="center" shrinkToFit="1"/>
    </xf>
    <xf numFmtId="0" fontId="41" fillId="0" borderId="0" xfId="0" applyFont="1" applyAlignment="1">
      <alignment vertical="center" shrinkToFit="1"/>
    </xf>
    <xf numFmtId="0" fontId="73" fillId="0" borderId="24" xfId="0" applyFont="1" applyBorder="1" applyAlignment="1">
      <alignment horizontal="center" vertical="center" shrinkToFit="1"/>
    </xf>
    <xf numFmtId="0" fontId="5" fillId="0" borderId="15" xfId="0" applyFont="1" applyBorder="1" applyAlignment="1">
      <alignment horizontal="left" vertical="top" wrapText="1"/>
    </xf>
    <xf numFmtId="0" fontId="5" fillId="0" borderId="38" xfId="0" applyFont="1" applyBorder="1" applyAlignment="1">
      <alignment horizontal="left" vertical="top" shrinkToFit="1"/>
    </xf>
    <xf numFmtId="0" fontId="5" fillId="0" borderId="0" xfId="0" applyFont="1" applyAlignment="1">
      <alignment horizontal="left" vertical="top" shrinkToFit="1"/>
    </xf>
    <xf numFmtId="0" fontId="74" fillId="0" borderId="0" xfId="0" applyFont="1">
      <alignment vertical="center"/>
    </xf>
    <xf numFmtId="0" fontId="34" fillId="0" borderId="0" xfId="0" applyFont="1" applyAlignment="1">
      <alignment horizontal="left" vertical="center"/>
    </xf>
    <xf numFmtId="0" fontId="29" fillId="0" borderId="0" xfId="42" applyFont="1" applyAlignment="1">
      <alignment vertical="center"/>
    </xf>
    <xf numFmtId="0" fontId="79" fillId="0" borderId="0" xfId="0" applyFont="1" applyAlignment="1">
      <alignment vertical="center" wrapText="1"/>
    </xf>
    <xf numFmtId="0" fontId="89" fillId="0" borderId="0" xfId="0" applyFont="1" applyAlignment="1">
      <alignment vertical="center" wrapText="1"/>
    </xf>
    <xf numFmtId="0" fontId="78" fillId="0" borderId="0" xfId="0" applyFont="1">
      <alignment vertical="center"/>
    </xf>
    <xf numFmtId="0" fontId="91" fillId="0" borderId="0" xfId="42" applyFont="1" applyAlignment="1">
      <alignment vertical="center" wrapText="1"/>
    </xf>
    <xf numFmtId="0" fontId="86" fillId="0" borderId="0" xfId="0" applyFont="1" applyAlignment="1">
      <alignment horizontal="left" vertical="center"/>
    </xf>
    <xf numFmtId="0" fontId="95" fillId="0" borderId="78" xfId="0" applyFont="1" applyBorder="1" applyAlignment="1">
      <alignment horizontal="center" vertical="center" wrapText="1"/>
    </xf>
    <xf numFmtId="0" fontId="95" fillId="0" borderId="80" xfId="0" applyFont="1" applyBorder="1" applyAlignment="1">
      <alignment horizontal="center" vertical="center" wrapText="1"/>
    </xf>
    <xf numFmtId="0" fontId="31" fillId="0" borderId="0" xfId="0" applyFont="1">
      <alignment vertical="center"/>
    </xf>
    <xf numFmtId="0" fontId="0" fillId="0" borderId="0" xfId="0" applyAlignment="1">
      <alignment horizontal="left" vertical="center"/>
    </xf>
    <xf numFmtId="0" fontId="93" fillId="0" borderId="0" xfId="0" applyFont="1" applyAlignment="1">
      <alignment horizontal="left" vertical="center" indent="1"/>
    </xf>
    <xf numFmtId="0" fontId="39" fillId="0" borderId="0" xfId="0" applyFont="1" applyAlignment="1">
      <alignment horizontal="left" vertical="center"/>
    </xf>
    <xf numFmtId="0" fontId="85" fillId="0" borderId="0" xfId="0" applyFont="1" applyAlignment="1">
      <alignment horizontal="left" vertical="center" indent="1"/>
    </xf>
    <xf numFmtId="0" fontId="85" fillId="0" borderId="0" xfId="0" applyFont="1">
      <alignment vertical="center"/>
    </xf>
    <xf numFmtId="0" fontId="101"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101" fillId="0" borderId="0" xfId="0" applyFont="1" applyAlignment="1">
      <alignment vertical="center" wrapText="1"/>
    </xf>
    <xf numFmtId="0" fontId="85" fillId="0" borderId="0" xfId="0" applyFont="1" applyAlignment="1">
      <alignment horizontal="left" vertical="center"/>
    </xf>
    <xf numFmtId="0" fontId="94" fillId="0" borderId="90" xfId="0" applyFont="1" applyBorder="1">
      <alignment vertical="center"/>
    </xf>
    <xf numFmtId="0" fontId="87" fillId="0" borderId="79" xfId="0" applyFont="1" applyBorder="1" applyAlignment="1">
      <alignment vertical="center" shrinkToFit="1"/>
    </xf>
    <xf numFmtId="0" fontId="0" fillId="0" borderId="11" xfId="0" applyBorder="1">
      <alignment vertical="center"/>
    </xf>
    <xf numFmtId="0" fontId="60" fillId="0" borderId="70" xfId="0" applyFont="1" applyBorder="1" applyAlignment="1">
      <alignment vertical="center" wrapText="1"/>
    </xf>
    <xf numFmtId="0" fontId="60" fillId="0" borderId="98" xfId="0" applyFont="1" applyBorder="1" applyAlignment="1">
      <alignment vertical="center" wrapText="1"/>
    </xf>
    <xf numFmtId="0" fontId="5" fillId="0" borderId="15" xfId="0" applyFont="1" applyBorder="1" applyAlignment="1">
      <alignment horizontal="right" vertical="center" wrapText="1"/>
    </xf>
    <xf numFmtId="0" fontId="5" fillId="0" borderId="37" xfId="0" applyFont="1" applyBorder="1" applyAlignment="1">
      <alignment horizontal="right" vertical="center" wrapText="1"/>
    </xf>
    <xf numFmtId="0" fontId="0" fillId="0" borderId="0" xfId="0" applyAlignment="1">
      <alignment horizontal="center" vertical="center" shrinkToFit="1"/>
    </xf>
    <xf numFmtId="0" fontId="0" fillId="33" borderId="90" xfId="42" applyFont="1" applyFill="1" applyBorder="1" applyAlignment="1">
      <alignment vertical="center"/>
    </xf>
    <xf numFmtId="0" fontId="0" fillId="0" borderId="84" xfId="0" applyBorder="1">
      <alignment vertical="center"/>
    </xf>
    <xf numFmtId="0" fontId="77" fillId="0" borderId="0" xfId="42" applyFont="1" applyAlignment="1">
      <alignment vertical="center"/>
    </xf>
    <xf numFmtId="0" fontId="0" fillId="0" borderId="0" xfId="42" applyFont="1" applyAlignment="1">
      <alignment vertical="center" shrinkToFit="1"/>
    </xf>
    <xf numFmtId="0" fontId="0" fillId="0" borderId="17" xfId="0" applyBorder="1">
      <alignment vertical="center"/>
    </xf>
    <xf numFmtId="0" fontId="97" fillId="0" borderId="0" xfId="0" applyFont="1" applyAlignment="1">
      <alignment vertical="center" shrinkToFit="1"/>
    </xf>
    <xf numFmtId="0" fontId="108" fillId="0" borderId="0" xfId="0" applyFont="1" applyAlignment="1">
      <alignment vertical="center" wrapText="1"/>
    </xf>
    <xf numFmtId="0" fontId="97" fillId="0" borderId="0" xfId="0" applyFont="1" applyAlignment="1">
      <alignment horizontal="center" vertical="center" shrinkToFit="1"/>
    </xf>
    <xf numFmtId="0" fontId="108" fillId="0" borderId="0" xfId="0" applyFont="1">
      <alignment vertical="center"/>
    </xf>
    <xf numFmtId="0" fontId="97" fillId="0" borderId="17" xfId="0" applyFont="1" applyBorder="1" applyAlignment="1">
      <alignment vertical="center" shrinkToFit="1"/>
    </xf>
    <xf numFmtId="0" fontId="108" fillId="0" borderId="17" xfId="0" applyFont="1" applyBorder="1" applyAlignment="1">
      <alignment vertical="center" wrapText="1"/>
    </xf>
    <xf numFmtId="0" fontId="97" fillId="0" borderId="17" xfId="0" applyFont="1" applyBorder="1" applyAlignment="1">
      <alignment horizontal="center" vertical="center" shrinkToFit="1"/>
    </xf>
    <xf numFmtId="0" fontId="108" fillId="0" borderId="17" xfId="0" applyFont="1" applyBorder="1">
      <alignment vertical="center"/>
    </xf>
    <xf numFmtId="0" fontId="35" fillId="34" borderId="121" xfId="0" applyFont="1" applyFill="1" applyBorder="1">
      <alignment vertical="center"/>
    </xf>
    <xf numFmtId="0" fontId="35" fillId="34" borderId="15" xfId="0" applyFont="1" applyFill="1" applyBorder="1">
      <alignment vertical="center"/>
    </xf>
    <xf numFmtId="0" fontId="88" fillId="0" borderId="0" xfId="0" applyFont="1">
      <alignment vertical="center"/>
    </xf>
    <xf numFmtId="0" fontId="107" fillId="0" borderId="0" xfId="0" applyFont="1" applyAlignment="1">
      <alignment horizontal="left" vertical="center"/>
    </xf>
    <xf numFmtId="0" fontId="0" fillId="29" borderId="14" xfId="0" applyFill="1" applyBorder="1" applyAlignment="1">
      <alignment horizontal="center" vertical="center"/>
    </xf>
    <xf numFmtId="0" fontId="0" fillId="31" borderId="14" xfId="0" applyFill="1" applyBorder="1" applyAlignment="1">
      <alignment horizontal="center" vertical="center"/>
    </xf>
    <xf numFmtId="0" fontId="0" fillId="32" borderId="14" xfId="0" applyFill="1" applyBorder="1" applyAlignment="1">
      <alignment horizontal="center" vertical="center"/>
    </xf>
    <xf numFmtId="0" fontId="27" fillId="0" borderId="15" xfId="0" applyFont="1" applyBorder="1" applyAlignment="1">
      <alignment vertical="center" shrinkToFit="1"/>
    </xf>
    <xf numFmtId="0" fontId="0" fillId="33" borderId="14" xfId="0" applyFill="1" applyBorder="1">
      <alignment vertical="center"/>
    </xf>
    <xf numFmtId="0" fontId="0" fillId="33" borderId="178" xfId="0" applyFill="1" applyBorder="1">
      <alignment vertical="center"/>
    </xf>
    <xf numFmtId="20" fontId="0" fillId="0" borderId="0" xfId="0" applyNumberFormat="1" applyAlignment="1">
      <alignment vertical="center" shrinkToFit="1"/>
    </xf>
    <xf numFmtId="3" fontId="27" fillId="0" borderId="178" xfId="42" applyNumberFormat="1" applyFont="1" applyBorder="1" applyAlignment="1">
      <alignment horizontal="left" vertical="center" shrinkToFit="1"/>
    </xf>
    <xf numFmtId="0" fontId="0" fillId="0" borderId="17" xfId="0" applyBorder="1" applyAlignment="1">
      <alignment vertical="center" shrinkToFit="1"/>
    </xf>
    <xf numFmtId="0" fontId="0" fillId="0" borderId="87" xfId="0" applyBorder="1" applyAlignment="1">
      <alignment vertical="center" wrapText="1"/>
    </xf>
    <xf numFmtId="0" fontId="0" fillId="0" borderId="183" xfId="42" applyFont="1" applyBorder="1" applyAlignment="1">
      <alignment vertical="center" shrinkToFit="1"/>
    </xf>
    <xf numFmtId="0" fontId="0" fillId="0" borderId="181" xfId="42" applyFont="1" applyBorder="1" applyAlignment="1">
      <alignment vertical="center" shrinkToFit="1"/>
    </xf>
    <xf numFmtId="0" fontId="0" fillId="0" borderId="182" xfId="42" applyFont="1" applyBorder="1" applyAlignment="1">
      <alignment vertical="center" shrinkToFit="1"/>
    </xf>
    <xf numFmtId="3" fontId="27" fillId="0" borderId="0" xfId="42" applyNumberFormat="1" applyFont="1" applyAlignment="1">
      <alignment horizontal="left" vertical="center" shrinkToFit="1"/>
    </xf>
    <xf numFmtId="182" fontId="36" fillId="0" borderId="0" xfId="0" applyNumberFormat="1" applyFont="1" applyAlignment="1">
      <alignment vertical="top"/>
    </xf>
    <xf numFmtId="0" fontId="28" fillId="0" borderId="0" xfId="42" applyFont="1" applyAlignment="1">
      <alignment horizontal="center" vertical="center"/>
    </xf>
    <xf numFmtId="178" fontId="41" fillId="27" borderId="21" xfId="0" applyNumberFormat="1" applyFont="1" applyFill="1" applyBorder="1" applyAlignment="1">
      <alignment vertical="center" wrapText="1"/>
    </xf>
    <xf numFmtId="0" fontId="5" fillId="27" borderId="188" xfId="0" applyFont="1" applyFill="1" applyBorder="1" applyAlignment="1">
      <alignment horizontal="right" vertical="center" wrapText="1"/>
    </xf>
    <xf numFmtId="0" fontId="40" fillId="0" borderId="20" xfId="0" applyFont="1" applyBorder="1" applyAlignment="1">
      <alignment vertical="center" shrinkToFit="1"/>
    </xf>
    <xf numFmtId="0" fontId="40" fillId="0" borderId="20" xfId="0" applyFont="1" applyBorder="1">
      <alignment vertical="center"/>
    </xf>
    <xf numFmtId="0" fontId="58" fillId="36" borderId="186" xfId="0" applyFont="1" applyFill="1" applyBorder="1" applyAlignment="1">
      <alignment vertical="center" shrinkToFit="1"/>
    </xf>
    <xf numFmtId="0" fontId="45" fillId="36" borderId="70" xfId="0" applyFont="1" applyFill="1" applyBorder="1" applyAlignment="1">
      <alignment horizontal="center" vertical="center" wrapText="1"/>
    </xf>
    <xf numFmtId="0" fontId="41" fillId="36" borderId="37" xfId="0" applyFont="1" applyFill="1" applyBorder="1" applyAlignment="1">
      <alignment vertical="center" wrapText="1"/>
    </xf>
    <xf numFmtId="0" fontId="5" fillId="36" borderId="25" xfId="0" applyFont="1" applyFill="1" applyBorder="1" applyAlignment="1">
      <alignment horizontal="right" vertical="center" wrapText="1"/>
    </xf>
    <xf numFmtId="178" fontId="41" fillId="36" borderId="187" xfId="0" applyNumberFormat="1" applyFont="1" applyFill="1" applyBorder="1" applyAlignment="1">
      <alignment vertical="center" wrapText="1"/>
    </xf>
    <xf numFmtId="178" fontId="5" fillId="36" borderId="187" xfId="0" applyNumberFormat="1" applyFont="1" applyFill="1" applyBorder="1" applyAlignment="1">
      <alignment vertical="center" wrapText="1"/>
    </xf>
    <xf numFmtId="0" fontId="61" fillId="36" borderId="0" xfId="0" applyFont="1" applyFill="1" applyAlignment="1">
      <alignment vertical="center" shrinkToFit="1"/>
    </xf>
    <xf numFmtId="178" fontId="41" fillId="36" borderId="15" xfId="0" applyNumberFormat="1" applyFont="1" applyFill="1" applyBorder="1" applyAlignment="1">
      <alignment vertical="center" wrapText="1"/>
    </xf>
    <xf numFmtId="178" fontId="5" fillId="36" borderId="15" xfId="0" applyNumberFormat="1" applyFont="1" applyFill="1" applyBorder="1" applyAlignment="1">
      <alignment vertical="center" wrapText="1"/>
    </xf>
    <xf numFmtId="0" fontId="46" fillId="36" borderId="43" xfId="0" applyFont="1" applyFill="1" applyBorder="1" applyAlignment="1">
      <alignment vertical="center" wrapText="1"/>
    </xf>
    <xf numFmtId="0" fontId="5" fillId="36" borderId="73" xfId="0" applyFont="1" applyFill="1" applyBorder="1" applyAlignment="1">
      <alignment horizontal="center" vertical="center" shrinkToFit="1"/>
    </xf>
    <xf numFmtId="0" fontId="5" fillId="36" borderId="18" xfId="0" applyFont="1" applyFill="1" applyBorder="1" applyAlignment="1">
      <alignment horizontal="center" vertical="center" shrinkToFit="1"/>
    </xf>
    <xf numFmtId="0" fontId="5" fillId="36" borderId="67" xfId="0" applyFont="1" applyFill="1" applyBorder="1" applyAlignment="1">
      <alignment horizontal="center" vertical="center" shrinkToFit="1"/>
    </xf>
    <xf numFmtId="0" fontId="0" fillId="27" borderId="0" xfId="0" applyFill="1">
      <alignment vertical="center"/>
    </xf>
    <xf numFmtId="0" fontId="0" fillId="28" borderId="90" xfId="0" applyFill="1" applyBorder="1">
      <alignment vertical="center"/>
    </xf>
    <xf numFmtId="0" fontId="0" fillId="28" borderId="178" xfId="0" applyFill="1" applyBorder="1">
      <alignment vertical="center"/>
    </xf>
    <xf numFmtId="0" fontId="0" fillId="33" borderId="90" xfId="0" applyFill="1" applyBorder="1">
      <alignment vertical="center"/>
    </xf>
    <xf numFmtId="0" fontId="78" fillId="0" borderId="31" xfId="0" applyFont="1" applyBorder="1" applyAlignment="1">
      <alignment vertical="center" shrinkToFit="1"/>
    </xf>
    <xf numFmtId="0" fontId="1" fillId="28" borderId="181" xfId="42" applyFill="1" applyBorder="1" applyAlignment="1">
      <alignment horizontal="center" vertical="center" wrapText="1"/>
    </xf>
    <xf numFmtId="0" fontId="78" fillId="0" borderId="33" xfId="0" applyFont="1" applyBorder="1" applyAlignment="1">
      <alignment vertical="center" shrinkToFit="1"/>
    </xf>
    <xf numFmtId="0" fontId="1" fillId="28" borderId="182" xfId="42" applyFill="1" applyBorder="1" applyAlignment="1">
      <alignment horizontal="center" vertical="center" wrapText="1"/>
    </xf>
    <xf numFmtId="0" fontId="0" fillId="29" borderId="90" xfId="0" applyFill="1" applyBorder="1">
      <alignment vertical="center"/>
    </xf>
    <xf numFmtId="0" fontId="78" fillId="0" borderId="35" xfId="0" applyFont="1" applyBorder="1" applyAlignment="1">
      <alignment vertical="center" shrinkToFit="1"/>
    </xf>
    <xf numFmtId="0" fontId="0" fillId="31" borderId="90" xfId="0" applyFill="1" applyBorder="1">
      <alignment vertical="center"/>
    </xf>
    <xf numFmtId="0" fontId="0" fillId="0" borderId="181" xfId="0" applyBorder="1">
      <alignment vertical="center"/>
    </xf>
    <xf numFmtId="0" fontId="0" fillId="32" borderId="90" xfId="0" applyFill="1" applyBorder="1">
      <alignment vertical="center"/>
    </xf>
    <xf numFmtId="0" fontId="1" fillId="32" borderId="183" xfId="42" applyFill="1" applyBorder="1" applyAlignment="1">
      <alignment horizontal="center" vertical="center" wrapText="1"/>
    </xf>
    <xf numFmtId="0" fontId="1" fillId="32" borderId="181" xfId="42" applyFill="1" applyBorder="1" applyAlignment="1">
      <alignment horizontal="center" vertical="center" wrapText="1"/>
    </xf>
    <xf numFmtId="0" fontId="1" fillId="0" borderId="182" xfId="42" applyBorder="1" applyAlignment="1">
      <alignment vertical="center" shrinkToFit="1"/>
    </xf>
    <xf numFmtId="0" fontId="1" fillId="32" borderId="182" xfId="42" applyFill="1" applyBorder="1" applyAlignment="1">
      <alignment horizontal="center" vertical="center" wrapText="1"/>
    </xf>
    <xf numFmtId="0" fontId="1" fillId="32" borderId="180" xfId="42" applyFill="1" applyBorder="1" applyAlignment="1">
      <alignment horizontal="center" vertical="center" wrapText="1"/>
    </xf>
    <xf numFmtId="0" fontId="1" fillId="0" borderId="10" xfId="42" applyBorder="1" applyAlignment="1">
      <alignment vertical="center" shrinkToFit="1"/>
    </xf>
    <xf numFmtId="0" fontId="1" fillId="32" borderId="10" xfId="42" applyFill="1" applyBorder="1" applyAlignment="1">
      <alignment horizontal="center" vertical="center" wrapText="1"/>
    </xf>
    <xf numFmtId="0" fontId="1" fillId="0" borderId="181" xfId="42" applyBorder="1" applyAlignment="1">
      <alignment vertical="center" shrinkToFit="1"/>
    </xf>
    <xf numFmtId="0" fontId="78" fillId="0" borderId="0" xfId="0" applyFont="1" applyAlignment="1">
      <alignment vertical="center" shrinkToFit="1"/>
    </xf>
    <xf numFmtId="0" fontId="1" fillId="0" borderId="0" xfId="42" applyAlignment="1">
      <alignment horizontal="center"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0" fillId="0" borderId="85" xfId="0" applyBorder="1">
      <alignment vertical="center"/>
    </xf>
    <xf numFmtId="182" fontId="112" fillId="0" borderId="0" xfId="0" applyNumberFormat="1" applyFont="1" applyAlignment="1">
      <alignment vertical="center" wrapText="1"/>
    </xf>
    <xf numFmtId="184" fontId="112" fillId="0" borderId="0" xfId="0" applyNumberFormat="1" applyFont="1" applyAlignment="1">
      <alignment vertical="center" wrapText="1"/>
    </xf>
    <xf numFmtId="0" fontId="112" fillId="0" borderId="0" xfId="0" applyFont="1">
      <alignment vertical="center"/>
    </xf>
    <xf numFmtId="0" fontId="114" fillId="0" borderId="0" xfId="0" applyFont="1" applyAlignment="1">
      <alignment vertical="center" shrinkToFit="1"/>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0" fontId="35" fillId="39" borderId="13" xfId="0" applyFont="1" applyFill="1" applyBorder="1" applyAlignment="1">
      <alignment horizontal="center" vertical="center" shrinkToFit="1"/>
    </xf>
    <xf numFmtId="0" fontId="35" fillId="39" borderId="130" xfId="0" applyFont="1" applyFill="1" applyBorder="1" applyAlignment="1">
      <alignment horizontal="center" vertical="center" shrinkToFit="1"/>
    </xf>
    <xf numFmtId="182" fontId="35" fillId="39" borderId="90" xfId="0" applyNumberFormat="1" applyFont="1" applyFill="1" applyBorder="1" applyAlignment="1">
      <alignment horizontal="center" vertical="center" shrinkToFit="1"/>
    </xf>
    <xf numFmtId="0" fontId="35" fillId="39" borderId="14" xfId="0" applyFont="1" applyFill="1" applyBorder="1" applyAlignment="1">
      <alignment horizontal="center" vertical="center" shrinkToFit="1"/>
    </xf>
    <xf numFmtId="182" fontId="35" fillId="38" borderId="90" xfId="0" applyNumberFormat="1" applyFont="1" applyFill="1" applyBorder="1" applyAlignment="1">
      <alignment horizontal="center" vertical="center" shrinkToFit="1"/>
    </xf>
    <xf numFmtId="0" fontId="35" fillId="38" borderId="125" xfId="0" applyFont="1" applyFill="1" applyBorder="1" applyAlignment="1">
      <alignment horizontal="center" vertical="center"/>
    </xf>
    <xf numFmtId="0" fontId="35" fillId="38" borderId="130" xfId="0" applyFont="1" applyFill="1" applyBorder="1" applyAlignment="1">
      <alignment horizontal="center" vertical="center" shrinkToFit="1"/>
    </xf>
    <xf numFmtId="0" fontId="112" fillId="0" borderId="34" xfId="0" applyFont="1" applyBorder="1" applyAlignment="1">
      <alignment horizontal="center" vertical="center"/>
    </xf>
    <xf numFmtId="182" fontId="35" fillId="30" borderId="90" xfId="0" applyNumberFormat="1" applyFont="1" applyFill="1" applyBorder="1" applyAlignment="1">
      <alignment horizontal="center" vertical="center" shrinkToFit="1"/>
    </xf>
    <xf numFmtId="0" fontId="35" fillId="30" borderId="125" xfId="0" applyFont="1" applyFill="1" applyBorder="1" applyAlignment="1">
      <alignment horizontal="center" vertical="center"/>
    </xf>
    <xf numFmtId="0" fontId="35" fillId="30" borderId="130" xfId="0" applyFont="1" applyFill="1" applyBorder="1" applyAlignment="1">
      <alignment horizontal="center" vertical="center"/>
    </xf>
    <xf numFmtId="0" fontId="35" fillId="39" borderId="91" xfId="0" applyFont="1" applyFill="1" applyBorder="1" applyAlignment="1">
      <alignment vertical="center" shrinkToFit="1"/>
    </xf>
    <xf numFmtId="0" fontId="35" fillId="39" borderId="30" xfId="0" applyFont="1" applyFill="1" applyBorder="1" applyAlignment="1">
      <alignment vertical="center" shrinkToFit="1"/>
    </xf>
    <xf numFmtId="0" fontId="111" fillId="0" borderId="0" xfId="0" applyFont="1" applyAlignment="1">
      <alignment vertical="center" shrinkToFit="1"/>
    </xf>
    <xf numFmtId="0" fontId="116" fillId="0" borderId="0" xfId="0" applyFont="1" applyAlignment="1">
      <alignment vertical="center" wrapText="1" shrinkToFit="1"/>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2" fontId="35" fillId="37" borderId="12" xfId="0" applyNumberFormat="1" applyFont="1" applyFill="1" applyBorder="1" applyAlignment="1">
      <alignment horizontal="center" vertical="center" shrinkToFit="1"/>
    </xf>
    <xf numFmtId="0" fontId="35" fillId="37" borderId="130"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35" fillId="39" borderId="12"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130" xfId="0" applyFont="1" applyFill="1" applyBorder="1" applyAlignment="1">
      <alignment horizontal="center" vertical="center" shrinkToFit="1"/>
    </xf>
    <xf numFmtId="0" fontId="36" fillId="28" borderId="15" xfId="0" applyFont="1" applyFill="1" applyBorder="1" applyAlignment="1">
      <alignment horizontal="center" vertical="center" shrinkToFit="1"/>
    </xf>
    <xf numFmtId="0" fontId="29" fillId="39" borderId="15" xfId="0" applyFont="1" applyFill="1" applyBorder="1">
      <alignment vertical="center"/>
    </xf>
    <xf numFmtId="0" fontId="36" fillId="39" borderId="25" xfId="0" applyFont="1" applyFill="1" applyBorder="1" applyAlignment="1">
      <alignment horizontal="center" vertical="center"/>
    </xf>
    <xf numFmtId="0" fontId="36" fillId="39" borderId="15" xfId="0" applyFont="1" applyFill="1" applyBorder="1" applyAlignment="1">
      <alignment horizontal="center" vertical="center"/>
    </xf>
    <xf numFmtId="0" fontId="36" fillId="37" borderId="15" xfId="0" applyFont="1" applyFill="1" applyBorder="1" applyAlignment="1">
      <alignment horizontal="center" vertical="center" shrinkToFit="1"/>
    </xf>
    <xf numFmtId="0" fontId="36" fillId="30" borderId="15" xfId="0" applyFont="1" applyFill="1" applyBorder="1" applyAlignment="1">
      <alignment horizontal="center" vertical="center"/>
    </xf>
    <xf numFmtId="0" fontId="27" fillId="28" borderId="15" xfId="0" applyFont="1" applyFill="1" applyBorder="1" applyAlignment="1">
      <alignment horizontal="left" vertical="center" shrinkToFit="1"/>
    </xf>
    <xf numFmtId="182" fontId="35" fillId="37" borderId="86" xfId="0" applyNumberFormat="1" applyFont="1" applyFill="1" applyBorder="1" applyAlignment="1">
      <alignment horizontal="center" vertical="center" shrinkToFit="1"/>
    </xf>
    <xf numFmtId="0" fontId="35" fillId="37" borderId="123" xfId="0" applyFont="1" applyFill="1" applyBorder="1" applyAlignment="1">
      <alignment horizontal="center" vertical="center"/>
    </xf>
    <xf numFmtId="0" fontId="32" fillId="0" borderId="121" xfId="0" applyFont="1" applyBorder="1" applyAlignment="1">
      <alignment horizontal="right" vertical="center"/>
    </xf>
    <xf numFmtId="0" fontId="32" fillId="0" borderId="16" xfId="0" applyFont="1" applyBorder="1" applyAlignment="1">
      <alignment horizontal="right" vertical="center"/>
    </xf>
    <xf numFmtId="0" fontId="32" fillId="0" borderId="0" xfId="0" applyFont="1" applyAlignment="1">
      <alignment horizontal="center" vertical="center" shrinkToFit="1"/>
    </xf>
    <xf numFmtId="0" fontId="32" fillId="0" borderId="20" xfId="0" applyFont="1" applyBorder="1">
      <alignment vertical="center"/>
    </xf>
    <xf numFmtId="0" fontId="32" fillId="0" borderId="38" xfId="0" applyFont="1" applyBorder="1">
      <alignment vertical="center"/>
    </xf>
    <xf numFmtId="0" fontId="0" fillId="30" borderId="121" xfId="0" applyFill="1" applyBorder="1" applyAlignment="1">
      <alignment horizontal="left" vertical="center"/>
    </xf>
    <xf numFmtId="0" fontId="0" fillId="30" borderId="16" xfId="0" applyFill="1" applyBorder="1" applyAlignment="1">
      <alignment horizontal="left" vertical="center"/>
    </xf>
    <xf numFmtId="0" fontId="80" fillId="0" borderId="20" xfId="0" applyFont="1" applyBorder="1" applyAlignment="1">
      <alignment horizontal="center" vertical="center" wrapText="1"/>
    </xf>
    <xf numFmtId="0" fontId="60" fillId="36" borderId="38" xfId="0" applyFont="1" applyFill="1" applyBorder="1" applyAlignment="1">
      <alignment vertical="center" wrapText="1"/>
    </xf>
    <xf numFmtId="184" fontId="60" fillId="36" borderId="38" xfId="0" applyNumberFormat="1" applyFont="1" applyFill="1" applyBorder="1" applyAlignment="1">
      <alignment vertical="center" wrapText="1"/>
    </xf>
    <xf numFmtId="184" fontId="60" fillId="36" borderId="37" xfId="0" applyNumberFormat="1" applyFont="1" applyFill="1" applyBorder="1" applyAlignment="1">
      <alignment vertical="center" wrapText="1"/>
    </xf>
    <xf numFmtId="178" fontId="41" fillId="0" borderId="15" xfId="0" applyNumberFormat="1" applyFont="1" applyBorder="1" applyAlignment="1">
      <alignment vertical="center" wrapText="1"/>
    </xf>
    <xf numFmtId="0" fontId="5" fillId="0" borderId="72" xfId="0" applyFont="1" applyBorder="1" applyAlignment="1">
      <alignment horizontal="center" vertical="center" wrapText="1"/>
    </xf>
    <xf numFmtId="0" fontId="0" fillId="0" borderId="0" xfId="42" applyFont="1" applyAlignment="1">
      <alignment horizontal="center" vertical="center" shrinkToFit="1"/>
    </xf>
    <xf numFmtId="0" fontId="0" fillId="0" borderId="178" xfId="42" applyFont="1" applyBorder="1" applyAlignment="1">
      <alignment horizontal="left" vertical="center" shrinkToFit="1"/>
    </xf>
    <xf numFmtId="0" fontId="39" fillId="0" borderId="39" xfId="0" applyFont="1" applyBorder="1" applyAlignment="1">
      <alignment horizontal="right" vertical="center"/>
    </xf>
    <xf numFmtId="0" fontId="29" fillId="0" borderId="0" xfId="0" applyFont="1" applyAlignment="1">
      <alignment horizontal="right" vertical="center"/>
    </xf>
    <xf numFmtId="0" fontId="29" fillId="0" borderId="20" xfId="0" applyFont="1" applyBorder="1" applyAlignment="1">
      <alignment horizontal="center" vertical="center" shrinkToFit="1"/>
    </xf>
    <xf numFmtId="0" fontId="75" fillId="0" borderId="0" xfId="0" applyFont="1">
      <alignment vertical="center"/>
    </xf>
    <xf numFmtId="0" fontId="5" fillId="36" borderId="29" xfId="0" applyFont="1" applyFill="1" applyBorder="1" applyAlignment="1">
      <alignment horizontal="center" vertical="center" shrinkToFit="1"/>
    </xf>
    <xf numFmtId="0" fontId="41" fillId="36" borderId="19" xfId="0" applyFont="1" applyFill="1" applyBorder="1" applyAlignment="1">
      <alignment horizontal="center" vertical="center" shrinkToFit="1"/>
    </xf>
    <xf numFmtId="0" fontId="128" fillId="36" borderId="28" xfId="0" applyFont="1" applyFill="1" applyBorder="1" applyAlignment="1">
      <alignment horizontal="right" vertical="center" shrinkToFit="1"/>
    </xf>
    <xf numFmtId="0" fontId="10" fillId="0" borderId="0" xfId="43" applyAlignment="1">
      <alignment horizontal="right" vertical="center"/>
    </xf>
    <xf numFmtId="0" fontId="0" fillId="0" borderId="11" xfId="0" applyBorder="1">
      <alignment vertical="center"/>
    </xf>
    <xf numFmtId="0" fontId="0" fillId="0" borderId="17" xfId="0" applyBorder="1">
      <alignment vertical="center"/>
    </xf>
    <xf numFmtId="0" fontId="0" fillId="0" borderId="0" xfId="0">
      <alignment vertical="center"/>
    </xf>
    <xf numFmtId="0" fontId="0" fillId="0" borderId="0" xfId="0">
      <alignment vertical="center"/>
    </xf>
    <xf numFmtId="0" fontId="121" fillId="33" borderId="79" xfId="0" applyFont="1" applyFill="1" applyBorder="1" applyAlignment="1">
      <alignment horizontal="right" vertical="center" shrinkToFit="1"/>
    </xf>
    <xf numFmtId="0" fontId="121" fillId="33" borderId="192" xfId="0" applyFont="1" applyFill="1" applyBorder="1" applyAlignment="1">
      <alignment horizontal="right" vertical="center" shrinkToFit="1"/>
    </xf>
    <xf numFmtId="0" fontId="121" fillId="33" borderId="193" xfId="0" applyFont="1" applyFill="1" applyBorder="1" applyAlignment="1">
      <alignment horizontal="right" vertical="center" shrinkToFit="1"/>
    </xf>
    <xf numFmtId="0" fontId="112" fillId="0" borderId="129" xfId="0" applyFont="1" applyBorder="1" applyAlignment="1">
      <alignment horizontal="center" vertical="center"/>
    </xf>
    <xf numFmtId="0" fontId="0" fillId="0" borderId="15" xfId="0" applyBorder="1" applyAlignment="1">
      <alignment horizontal="center" vertical="center"/>
    </xf>
    <xf numFmtId="0" fontId="136" fillId="0" borderId="197" xfId="43" applyFont="1" applyBorder="1" applyAlignment="1">
      <alignment horizontal="center" vertical="center"/>
    </xf>
    <xf numFmtId="0" fontId="136" fillId="25" borderId="58" xfId="43" applyFont="1" applyFill="1" applyBorder="1" applyAlignment="1">
      <alignment vertical="center" wrapText="1"/>
    </xf>
    <xf numFmtId="0" fontId="138" fillId="24" borderId="199" xfId="42" applyFont="1" applyFill="1" applyBorder="1" applyAlignment="1">
      <alignment horizontal="center" vertical="center"/>
    </xf>
    <xf numFmtId="38" fontId="138" fillId="24" borderId="166" xfId="46" applyFont="1" applyFill="1" applyBorder="1" applyAlignment="1">
      <alignment horizontal="right" vertical="center"/>
    </xf>
    <xf numFmtId="0" fontId="139" fillId="0" borderId="58" xfId="43" applyFont="1" applyBorder="1" applyAlignment="1">
      <alignment horizontal="center" vertical="center"/>
    </xf>
    <xf numFmtId="3" fontId="138" fillId="0" borderId="200" xfId="42" applyNumberFormat="1" applyFont="1" applyBorder="1" applyAlignment="1">
      <alignment horizontal="center" vertical="center"/>
    </xf>
    <xf numFmtId="0" fontId="139" fillId="0" borderId="201" xfId="43" applyFont="1" applyBorder="1">
      <alignment vertical="center"/>
    </xf>
    <xf numFmtId="0" fontId="139" fillId="0" borderId="202" xfId="43" applyFont="1" applyBorder="1">
      <alignment vertical="center"/>
    </xf>
    <xf numFmtId="0" fontId="138" fillId="0" borderId="200" xfId="42" applyFont="1" applyBorder="1" applyAlignment="1">
      <alignment horizontal="center" vertical="center"/>
    </xf>
    <xf numFmtId="0" fontId="139" fillId="25" borderId="58" xfId="43" applyFont="1" applyFill="1" applyBorder="1" applyAlignment="1">
      <alignment horizontal="center" vertical="center"/>
    </xf>
    <xf numFmtId="38" fontId="138" fillId="24" borderId="200" xfId="33" applyFont="1" applyFill="1" applyBorder="1" applyAlignment="1">
      <alignment horizontal="center" vertical="center"/>
    </xf>
    <xf numFmtId="38" fontId="138" fillId="24" borderId="61" xfId="46" applyFont="1" applyFill="1" applyBorder="1" applyAlignment="1">
      <alignment horizontal="right" vertical="center"/>
    </xf>
    <xf numFmtId="38" fontId="138" fillId="0" borderId="200" xfId="33" applyFont="1" applyBorder="1" applyAlignment="1">
      <alignment horizontal="center" vertical="center"/>
    </xf>
    <xf numFmtId="0" fontId="139" fillId="0" borderId="202" xfId="43" applyFont="1" applyBorder="1" applyAlignment="1">
      <alignment horizontal="right" vertical="center"/>
    </xf>
    <xf numFmtId="0" fontId="138" fillId="24" borderId="200" xfId="42" applyFont="1" applyFill="1" applyBorder="1" applyAlignment="1">
      <alignment horizontal="center" vertical="center"/>
    </xf>
    <xf numFmtId="0" fontId="138" fillId="0" borderId="204" xfId="42" applyFont="1" applyBorder="1" applyAlignment="1">
      <alignment horizontal="center" vertical="center"/>
    </xf>
    <xf numFmtId="0" fontId="139" fillId="25" borderId="65" xfId="43" applyFont="1" applyFill="1" applyBorder="1" applyAlignment="1">
      <alignment horizontal="center" vertical="center"/>
    </xf>
    <xf numFmtId="0" fontId="138" fillId="24" borderId="204" xfId="42" applyFont="1" applyFill="1" applyBorder="1" applyAlignment="1">
      <alignment horizontal="center" vertical="center"/>
    </xf>
    <xf numFmtId="38" fontId="138" fillId="24" borderId="144" xfId="46" applyFont="1" applyFill="1" applyBorder="1" applyAlignment="1">
      <alignment horizontal="right" vertical="center"/>
    </xf>
    <xf numFmtId="0" fontId="139" fillId="0" borderId="58" xfId="43" applyFont="1" applyBorder="1" applyAlignment="1">
      <alignment horizontal="center" vertical="center" shrinkToFit="1"/>
    </xf>
    <xf numFmtId="0" fontId="138" fillId="0" borderId="200" xfId="42" applyFont="1" applyBorder="1" applyAlignment="1">
      <alignment horizontal="center" vertical="center" wrapText="1"/>
    </xf>
    <xf numFmtId="0" fontId="138" fillId="0" borderId="207" xfId="42" applyFont="1" applyBorder="1" applyAlignment="1">
      <alignment horizontal="center" vertical="center"/>
    </xf>
    <xf numFmtId="38" fontId="138" fillId="0" borderId="37" xfId="46" applyFont="1" applyBorder="1" applyAlignment="1">
      <alignment horizontal="right" vertical="center"/>
    </xf>
    <xf numFmtId="0" fontId="39" fillId="0" borderId="49" xfId="42" applyFont="1" applyBorder="1" applyAlignment="1">
      <alignment horizontal="center" vertical="top"/>
    </xf>
    <xf numFmtId="0" fontId="91" fillId="0" borderId="0" xfId="0" applyFont="1">
      <alignment vertical="center"/>
    </xf>
    <xf numFmtId="0" fontId="121" fillId="33" borderId="40" xfId="0" applyFont="1" applyFill="1" applyBorder="1" applyAlignment="1">
      <alignment vertical="center" shrinkToFit="1"/>
    </xf>
    <xf numFmtId="0" fontId="121" fillId="33" borderId="19" xfId="0" applyFont="1" applyFill="1" applyBorder="1" applyAlignment="1">
      <alignment vertical="center" shrinkToFit="1"/>
    </xf>
    <xf numFmtId="0" fontId="121" fillId="33" borderId="115" xfId="0" applyFont="1" applyFill="1" applyBorder="1" applyAlignment="1">
      <alignment vertical="center" shrinkToFit="1"/>
    </xf>
    <xf numFmtId="0" fontId="121" fillId="33" borderId="63" xfId="0" applyFont="1" applyFill="1" applyBorder="1" applyAlignment="1">
      <alignment vertical="center" shrinkToFit="1"/>
    </xf>
    <xf numFmtId="0" fontId="121" fillId="33" borderId="167" xfId="0" applyFont="1" applyFill="1" applyBorder="1" applyAlignment="1">
      <alignment vertical="center" shrinkToFit="1"/>
    </xf>
    <xf numFmtId="0" fontId="121" fillId="33" borderId="85" xfId="0" applyFont="1" applyFill="1" applyBorder="1" applyAlignment="1">
      <alignment vertical="center" shrinkToFit="1"/>
    </xf>
    <xf numFmtId="0" fontId="35" fillId="37" borderId="48" xfId="0" applyFont="1" applyFill="1" applyBorder="1" applyAlignment="1">
      <alignment vertical="center" shrinkToFit="1"/>
    </xf>
    <xf numFmtId="182" fontId="35" fillId="41" borderId="121" xfId="0" applyNumberFormat="1" applyFont="1" applyFill="1" applyBorder="1" applyAlignment="1">
      <alignment vertical="center" shrinkToFit="1"/>
    </xf>
    <xf numFmtId="182" fontId="35" fillId="41" borderId="18" xfId="0" applyNumberFormat="1" applyFont="1" applyFill="1" applyBorder="1" applyAlignment="1">
      <alignment vertical="center" shrinkToFit="1"/>
    </xf>
    <xf numFmtId="187" fontId="60" fillId="36" borderId="61" xfId="0" applyNumberFormat="1" applyFont="1" applyFill="1" applyBorder="1" applyAlignment="1">
      <alignment horizontal="right" vertical="center" wrapText="1"/>
    </xf>
    <xf numFmtId="188" fontId="60" fillId="36" borderId="38" xfId="0" applyNumberFormat="1" applyFont="1" applyFill="1" applyBorder="1" applyAlignment="1">
      <alignment horizontal="right" vertical="center" wrapText="1"/>
    </xf>
    <xf numFmtId="181" fontId="60" fillId="36" borderId="38" xfId="0" applyNumberFormat="1" applyFont="1" applyFill="1" applyBorder="1" applyAlignment="1">
      <alignment horizontal="right" vertical="center" wrapText="1"/>
    </xf>
    <xf numFmtId="187" fontId="36" fillId="36" borderId="48" xfId="0" applyNumberFormat="1" applyFont="1" applyFill="1" applyBorder="1" applyAlignment="1">
      <alignment horizontal="right" vertical="center"/>
    </xf>
    <xf numFmtId="187" fontId="36" fillId="36" borderId="44" xfId="0" applyNumberFormat="1" applyFont="1" applyFill="1" applyBorder="1" applyAlignment="1">
      <alignment horizontal="right" vertical="center"/>
    </xf>
    <xf numFmtId="181" fontId="36" fillId="36" borderId="59" xfId="0" applyNumberFormat="1" applyFont="1" applyFill="1" applyBorder="1" applyAlignment="1">
      <alignment horizontal="right" vertical="center"/>
    </xf>
    <xf numFmtId="181" fontId="36" fillId="36" borderId="39" xfId="0" applyNumberFormat="1" applyFont="1" applyFill="1" applyBorder="1" applyAlignment="1">
      <alignment horizontal="right" vertical="center"/>
    </xf>
    <xf numFmtId="189" fontId="0" fillId="36" borderId="20" xfId="0" applyNumberFormat="1" applyFill="1" applyBorder="1" applyAlignment="1">
      <alignment horizontal="right" vertical="center" shrinkToFit="1"/>
    </xf>
    <xf numFmtId="189" fontId="39" fillId="36" borderId="20" xfId="0" applyNumberFormat="1" applyFont="1" applyFill="1" applyBorder="1" applyAlignment="1">
      <alignment horizontal="right" vertical="center" shrinkToFit="1"/>
    </xf>
    <xf numFmtId="0" fontId="35" fillId="39" borderId="130" xfId="0" applyFont="1" applyFill="1" applyBorder="1" applyAlignment="1">
      <alignment horizontal="center" vertical="center" shrinkToFit="1"/>
    </xf>
    <xf numFmtId="0" fontId="0" fillId="0" borderId="87" xfId="0" applyBorder="1">
      <alignment vertical="center"/>
    </xf>
    <xf numFmtId="0" fontId="0" fillId="0" borderId="0" xfId="0" applyAlignment="1">
      <alignment horizontal="right" vertical="center"/>
    </xf>
    <xf numFmtId="0" fontId="60" fillId="36" borderId="72" xfId="0" applyFont="1" applyFill="1" applyBorder="1" applyAlignment="1">
      <alignment vertical="center" wrapText="1"/>
    </xf>
    <xf numFmtId="3" fontId="27" fillId="0" borderId="84" xfId="42" applyNumberFormat="1" applyFont="1" applyBorder="1" applyAlignment="1">
      <alignment horizontal="left" vertical="center" shrinkToFit="1"/>
    </xf>
    <xf numFmtId="0" fontId="0" fillId="0" borderId="84" xfId="0" applyBorder="1" applyAlignment="1">
      <alignment vertical="center" shrinkToFit="1"/>
    </xf>
    <xf numFmtId="184" fontId="0" fillId="0" borderId="0" xfId="0" applyNumberFormat="1" applyBorder="1" applyAlignment="1">
      <alignment vertical="center" textRotation="255"/>
    </xf>
    <xf numFmtId="0" fontId="0" fillId="0" borderId="0" xfId="0" applyBorder="1">
      <alignment vertical="center"/>
    </xf>
    <xf numFmtId="184" fontId="0" fillId="0" borderId="87" xfId="0" applyNumberFormat="1" applyBorder="1" applyAlignment="1">
      <alignment vertical="center" textRotation="255"/>
    </xf>
    <xf numFmtId="0" fontId="114" fillId="0" borderId="87" xfId="0" applyFont="1" applyBorder="1" applyAlignment="1">
      <alignment vertical="center" shrinkToFit="1"/>
    </xf>
    <xf numFmtId="0" fontId="29" fillId="0" borderId="0" xfId="0" applyFont="1" applyFill="1" applyBorder="1" applyAlignment="1">
      <alignment vertical="center" wrapText="1"/>
    </xf>
    <xf numFmtId="0" fontId="29" fillId="0" borderId="87" xfId="0" applyFont="1" applyFill="1" applyBorder="1" applyAlignment="1">
      <alignment vertical="center" wrapText="1"/>
    </xf>
    <xf numFmtId="184" fontId="35" fillId="39" borderId="125" xfId="0" applyNumberFormat="1" applyFont="1" applyFill="1" applyBorder="1" applyAlignment="1">
      <alignment vertical="center" shrinkToFit="1"/>
    </xf>
    <xf numFmtId="0" fontId="0" fillId="0" borderId="0" xfId="0" applyAlignment="1">
      <alignment horizontal="center" vertical="center"/>
    </xf>
    <xf numFmtId="0" fontId="122" fillId="41" borderId="0" xfId="0" applyFont="1" applyFill="1">
      <alignment vertical="center"/>
    </xf>
    <xf numFmtId="182" fontId="122" fillId="41" borderId="91" xfId="0" applyNumberFormat="1" applyFont="1" applyFill="1" applyBorder="1">
      <alignment vertical="center"/>
    </xf>
    <xf numFmtId="0" fontId="123" fillId="41" borderId="18" xfId="0" applyFont="1" applyFill="1" applyBorder="1" applyAlignment="1">
      <alignment horizontal="center" vertical="center" shrinkToFit="1"/>
    </xf>
    <xf numFmtId="0" fontId="122" fillId="41" borderId="30" xfId="0" applyFont="1" applyFill="1" applyBorder="1" applyAlignment="1">
      <alignment horizontal="center" vertical="center"/>
    </xf>
    <xf numFmtId="3" fontId="27" fillId="41" borderId="10" xfId="42" applyNumberFormat="1" applyFont="1" applyFill="1" applyBorder="1" applyAlignment="1">
      <alignment horizontal="left" vertical="center" shrinkToFit="1"/>
    </xf>
    <xf numFmtId="3" fontId="27" fillId="41" borderId="181" xfId="42" applyNumberFormat="1" applyFont="1" applyFill="1" applyBorder="1" applyAlignment="1">
      <alignment horizontal="left" vertical="center" shrinkToFit="1"/>
    </xf>
    <xf numFmtId="0" fontId="123" fillId="41" borderId="121" xfId="0" applyFont="1" applyFill="1" applyBorder="1" applyAlignment="1">
      <alignment horizontal="center" vertical="center" shrinkToFit="1"/>
    </xf>
    <xf numFmtId="3" fontId="27" fillId="41" borderId="63" xfId="42" applyNumberFormat="1" applyFont="1" applyFill="1" applyBorder="1" applyAlignment="1">
      <alignment horizontal="left" vertical="center" shrinkToFit="1"/>
    </xf>
    <xf numFmtId="3" fontId="27" fillId="41" borderId="178" xfId="42" applyNumberFormat="1" applyFont="1" applyFill="1" applyBorder="1" applyAlignment="1">
      <alignment horizontal="left" vertical="center" shrinkToFit="1"/>
    </xf>
    <xf numFmtId="0" fontId="124" fillId="41" borderId="0" xfId="0" applyFont="1" applyFill="1">
      <alignment vertical="center"/>
    </xf>
    <xf numFmtId="182" fontId="124" fillId="41" borderId="91" xfId="0" applyNumberFormat="1" applyFont="1" applyFill="1" applyBorder="1">
      <alignment vertical="center"/>
    </xf>
    <xf numFmtId="0" fontId="125" fillId="41" borderId="18" xfId="0" applyFont="1" applyFill="1" applyBorder="1" applyAlignment="1">
      <alignment horizontal="center" vertical="center" shrinkToFit="1"/>
    </xf>
    <xf numFmtId="0" fontId="124" fillId="41" borderId="30" xfId="0" applyFont="1" applyFill="1" applyBorder="1">
      <alignment vertical="center"/>
    </xf>
    <xf numFmtId="3" fontId="27" fillId="41" borderId="120" xfId="42" applyNumberFormat="1" applyFont="1" applyFill="1" applyBorder="1" applyAlignment="1">
      <alignment horizontal="left" vertical="center" shrinkToFit="1"/>
    </xf>
    <xf numFmtId="182" fontId="124" fillId="41" borderId="33" xfId="0" applyNumberFormat="1" applyFont="1" applyFill="1" applyBorder="1">
      <alignment vertical="center"/>
    </xf>
    <xf numFmtId="0" fontId="125" fillId="41" borderId="15" xfId="0" applyFont="1" applyFill="1" applyBorder="1" applyAlignment="1">
      <alignment horizontal="center" vertical="center" shrinkToFit="1"/>
    </xf>
    <xf numFmtId="178" fontId="0" fillId="41" borderId="0" xfId="0" applyNumberFormat="1" applyFill="1">
      <alignment vertical="center"/>
    </xf>
    <xf numFmtId="178" fontId="0" fillId="41" borderId="20" xfId="0" applyNumberFormat="1" applyFill="1" applyBorder="1" applyAlignment="1">
      <alignment horizontal="right" vertical="center"/>
    </xf>
    <xf numFmtId="0" fontId="0" fillId="28" borderId="183" xfId="42" applyFont="1" applyFill="1" applyBorder="1" applyAlignment="1">
      <alignment horizontal="center" vertical="center" wrapText="1"/>
    </xf>
    <xf numFmtId="0" fontId="0" fillId="33" borderId="183" xfId="42" applyFont="1" applyFill="1" applyBorder="1" applyAlignment="1">
      <alignment horizontal="center" vertical="center" wrapText="1"/>
    </xf>
    <xf numFmtId="0" fontId="0" fillId="28" borderId="181" xfId="42" applyFont="1" applyFill="1" applyBorder="1" applyAlignment="1">
      <alignment horizontal="center" vertical="center" wrapText="1"/>
    </xf>
    <xf numFmtId="0" fontId="0" fillId="33" borderId="181" xfId="42" applyFont="1" applyFill="1" applyBorder="1" applyAlignment="1">
      <alignment horizontal="center" vertical="center" wrapText="1"/>
    </xf>
    <xf numFmtId="0" fontId="0" fillId="29" borderId="183" xfId="42" applyFont="1" applyFill="1" applyBorder="1" applyAlignment="1">
      <alignment horizontal="center" vertical="center" wrapText="1"/>
    </xf>
    <xf numFmtId="0" fontId="0" fillId="29" borderId="182" xfId="42" applyFont="1" applyFill="1" applyBorder="1" applyAlignment="1">
      <alignment horizontal="center" vertical="center" wrapText="1"/>
    </xf>
    <xf numFmtId="0" fontId="78" fillId="0" borderId="181" xfId="0" applyFont="1" applyBorder="1" applyAlignment="1">
      <alignment vertical="center" shrinkToFit="1"/>
    </xf>
    <xf numFmtId="0" fontId="0" fillId="31" borderId="181" xfId="42" applyFont="1" applyFill="1" applyBorder="1" applyAlignment="1">
      <alignment horizontal="center" vertical="center" wrapText="1"/>
    </xf>
    <xf numFmtId="0" fontId="78" fillId="0" borderId="10" xfId="0" applyFont="1" applyBorder="1" applyAlignment="1">
      <alignment vertical="center" shrinkToFit="1"/>
    </xf>
    <xf numFmtId="0" fontId="0" fillId="31" borderId="120" xfId="42" applyFont="1" applyFill="1" applyBorder="1" applyAlignment="1">
      <alignment horizontal="center" vertical="center" wrapText="1"/>
    </xf>
    <xf numFmtId="0" fontId="0" fillId="33" borderId="182" xfId="42" applyFont="1" applyFill="1" applyBorder="1" applyAlignment="1">
      <alignment horizontal="center" vertical="center" wrapText="1"/>
    </xf>
    <xf numFmtId="0" fontId="121" fillId="30" borderId="15" xfId="0" applyFont="1" applyFill="1" applyBorder="1" applyAlignment="1" applyProtection="1">
      <alignment horizontal="right" vertical="center" shrinkToFit="1"/>
      <protection locked="0"/>
    </xf>
    <xf numFmtId="187" fontId="112" fillId="0" borderId="188" xfId="0" applyNumberFormat="1" applyFont="1" applyBorder="1" applyAlignment="1" applyProtection="1">
      <alignment horizontal="right" vertical="center" shrinkToFit="1"/>
      <protection locked="0"/>
    </xf>
    <xf numFmtId="188" fontId="112" fillId="0" borderId="187" xfId="0" applyNumberFormat="1" applyFont="1" applyBorder="1" applyAlignment="1" applyProtection="1">
      <alignment horizontal="right" vertical="center" shrinkToFit="1"/>
      <protection locked="0"/>
    </xf>
    <xf numFmtId="188" fontId="112" fillId="0" borderId="202" xfId="0" applyNumberFormat="1" applyFont="1" applyBorder="1" applyAlignment="1" applyProtection="1">
      <alignment horizontal="right" vertical="center" shrinkToFit="1"/>
      <protection locked="0"/>
    </xf>
    <xf numFmtId="0" fontId="121" fillId="30" borderId="16" xfId="0" applyFont="1" applyFill="1" applyBorder="1" applyAlignment="1" applyProtection="1">
      <alignment horizontal="right" vertical="center" shrinkToFit="1"/>
      <protection locked="0"/>
    </xf>
    <xf numFmtId="187" fontId="112" fillId="0" borderId="191" xfId="0" applyNumberFormat="1" applyFont="1" applyBorder="1" applyAlignment="1" applyProtection="1">
      <alignment horizontal="right" vertical="center" shrinkToFit="1"/>
      <protection locked="0"/>
    </xf>
    <xf numFmtId="187" fontId="112" fillId="0" borderId="44" xfId="0" applyNumberFormat="1" applyFont="1" applyBorder="1" applyAlignment="1" applyProtection="1">
      <alignment horizontal="right" vertical="center" shrinkToFit="1"/>
      <protection locked="0"/>
    </xf>
    <xf numFmtId="188" fontId="112" fillId="0" borderId="57" xfId="0" applyNumberFormat="1" applyFont="1" applyBorder="1" applyAlignment="1" applyProtection="1">
      <alignment horizontal="right" vertical="center" shrinkToFit="1"/>
      <protection locked="0"/>
    </xf>
    <xf numFmtId="182" fontId="112" fillId="0" borderId="33" xfId="0" applyNumberFormat="1" applyFont="1" applyBorder="1" applyProtection="1">
      <alignment vertical="center"/>
      <protection locked="0"/>
    </xf>
    <xf numFmtId="0" fontId="114" fillId="0" borderId="18" xfId="0" applyFont="1" applyBorder="1" applyAlignment="1" applyProtection="1">
      <alignment horizontal="center" vertical="center" shrinkToFit="1"/>
      <protection locked="0"/>
    </xf>
    <xf numFmtId="0" fontId="112" fillId="0" borderId="34" xfId="0" applyFont="1" applyBorder="1" applyAlignment="1" applyProtection="1">
      <alignment horizontal="center" vertical="center"/>
      <protection locked="0"/>
    </xf>
    <xf numFmtId="0" fontId="114" fillId="0" borderId="15" xfId="0" applyFont="1" applyBorder="1" applyAlignment="1" applyProtection="1">
      <alignment horizontal="center" vertical="center" shrinkToFit="1"/>
      <protection locked="0"/>
    </xf>
    <xf numFmtId="182" fontId="112" fillId="0" borderId="127" xfId="0" applyNumberFormat="1" applyFont="1" applyBorder="1" applyProtection="1">
      <alignment vertical="center"/>
      <protection locked="0"/>
    </xf>
    <xf numFmtId="0" fontId="114" fillId="0" borderId="128" xfId="0" applyFont="1" applyBorder="1" applyAlignment="1" applyProtection="1">
      <alignment horizontal="center" vertical="center" shrinkToFit="1"/>
      <protection locked="0"/>
    </xf>
    <xf numFmtId="0" fontId="112" fillId="0" borderId="15" xfId="0" applyFont="1" applyBorder="1" applyAlignment="1" applyProtection="1">
      <alignment horizontal="center" vertical="center"/>
      <protection locked="0"/>
    </xf>
    <xf numFmtId="182" fontId="35" fillId="26" borderId="11" xfId="0" applyNumberFormat="1" applyFont="1" applyFill="1" applyBorder="1" applyProtection="1">
      <alignment vertical="center"/>
      <protection locked="0"/>
    </xf>
    <xf numFmtId="184" fontId="0" fillId="26" borderId="17" xfId="0" applyNumberFormat="1" applyFill="1" applyBorder="1" applyProtection="1">
      <alignment vertical="center"/>
      <protection locked="0"/>
    </xf>
    <xf numFmtId="0" fontId="0" fillId="26" borderId="17" xfId="0" applyFill="1" applyBorder="1" applyProtection="1">
      <alignment vertical="center"/>
      <protection locked="0"/>
    </xf>
    <xf numFmtId="0" fontId="35" fillId="26" borderId="17" xfId="0" applyFont="1" applyFill="1" applyBorder="1" applyProtection="1">
      <alignment vertical="center"/>
      <protection locked="0"/>
    </xf>
    <xf numFmtId="0" fontId="0" fillId="0" borderId="85" xfId="0" applyBorder="1" applyProtection="1">
      <alignment vertical="center"/>
      <protection locked="0"/>
    </xf>
    <xf numFmtId="0" fontId="112" fillId="0" borderId="62" xfId="0" applyFont="1" applyBorder="1" applyAlignment="1" applyProtection="1">
      <alignment horizontal="center" vertical="center" shrinkToFit="1"/>
      <protection locked="0"/>
    </xf>
    <xf numFmtId="0" fontId="112" fillId="0" borderId="66" xfId="0" applyFont="1" applyBorder="1" applyAlignment="1" applyProtection="1">
      <alignment horizontal="center" vertical="center" shrinkToFit="1"/>
      <protection locked="0"/>
    </xf>
    <xf numFmtId="0" fontId="112" fillId="0" borderId="194" xfId="0" applyFont="1" applyBorder="1" applyAlignment="1" applyProtection="1">
      <alignment horizontal="center" vertical="center" shrinkToFit="1"/>
      <protection locked="0"/>
    </xf>
    <xf numFmtId="0" fontId="35" fillId="0" borderId="40" xfId="0" applyFont="1" applyFill="1" applyBorder="1" applyAlignment="1" applyProtection="1">
      <alignment vertical="center" shrinkToFit="1"/>
      <protection locked="0"/>
    </xf>
    <xf numFmtId="0" fontId="35" fillId="0" borderId="63" xfId="0" applyFont="1" applyFill="1" applyBorder="1" applyAlignment="1" applyProtection="1">
      <alignment vertical="center" shrinkToFit="1"/>
      <protection locked="0"/>
    </xf>
    <xf numFmtId="0" fontId="35" fillId="0" borderId="90" xfId="0" applyFont="1" applyBorder="1" applyAlignment="1" applyProtection="1">
      <alignment horizontal="left" vertical="center"/>
      <protection locked="0"/>
    </xf>
    <xf numFmtId="0" fontId="35" fillId="0" borderId="118" xfId="0" applyFont="1" applyBorder="1" applyAlignment="1" applyProtection="1">
      <alignment horizontal="left" vertical="center"/>
      <protection locked="0"/>
    </xf>
    <xf numFmtId="0" fontId="35" fillId="0" borderId="118" xfId="0" applyFont="1" applyBorder="1" applyAlignment="1" applyProtection="1">
      <alignment horizontal="right" vertical="center"/>
      <protection locked="0"/>
    </xf>
    <xf numFmtId="0" fontId="35" fillId="0" borderId="14" xfId="0" applyFont="1" applyBorder="1" applyAlignment="1" applyProtection="1">
      <alignment horizontal="left" vertical="center"/>
      <protection locked="0"/>
    </xf>
    <xf numFmtId="182" fontId="112" fillId="0" borderId="122" xfId="0" applyNumberFormat="1" applyFont="1" applyBorder="1" applyProtection="1">
      <alignment vertical="center"/>
      <protection locked="0"/>
    </xf>
    <xf numFmtId="0" fontId="112" fillId="0" borderId="34" xfId="0" applyFont="1" applyBorder="1" applyProtection="1">
      <alignment vertical="center"/>
      <protection locked="0"/>
    </xf>
    <xf numFmtId="182" fontId="112" fillId="0" borderId="11" xfId="0" applyNumberFormat="1" applyFont="1" applyBorder="1" applyProtection="1">
      <alignment vertical="center"/>
      <protection locked="0"/>
    </xf>
    <xf numFmtId="0" fontId="112" fillId="0" borderId="129" xfId="0" applyFont="1" applyBorder="1" applyProtection="1">
      <alignment vertical="center"/>
      <protection locked="0"/>
    </xf>
    <xf numFmtId="182" fontId="112" fillId="0" borderId="35" xfId="0" applyNumberFormat="1" applyFont="1" applyBorder="1" applyProtection="1">
      <alignment vertical="center"/>
      <protection locked="0"/>
    </xf>
    <xf numFmtId="0" fontId="114" fillId="0" borderId="16" xfId="0" applyFont="1" applyBorder="1" applyAlignment="1" applyProtection="1">
      <alignment horizontal="center" vertical="center" shrinkToFit="1"/>
      <protection locked="0"/>
    </xf>
    <xf numFmtId="0" fontId="35" fillId="0" borderId="86" xfId="0" applyFont="1" applyBorder="1" applyProtection="1">
      <alignment vertical="center"/>
      <protection locked="0"/>
    </xf>
    <xf numFmtId="0" fontId="0" fillId="0" borderId="87" xfId="0" applyBorder="1" applyProtection="1">
      <alignment vertical="center"/>
      <protection locked="0"/>
    </xf>
    <xf numFmtId="0" fontId="35" fillId="0" borderId="84" xfId="0" applyFont="1" applyBorder="1" applyProtection="1">
      <alignment vertical="center"/>
      <protection locked="0"/>
    </xf>
    <xf numFmtId="0" fontId="0" fillId="0" borderId="0" xfId="0" applyProtection="1">
      <alignment vertical="center"/>
      <protection locked="0"/>
    </xf>
    <xf numFmtId="0" fontId="35" fillId="0" borderId="11" xfId="0" applyFont="1" applyBorder="1" applyProtection="1">
      <alignment vertical="center"/>
      <protection locked="0"/>
    </xf>
    <xf numFmtId="0" fontId="35" fillId="0" borderId="17" xfId="0" applyFont="1" applyBorder="1" applyProtection="1">
      <alignment vertical="center"/>
      <protection locked="0"/>
    </xf>
    <xf numFmtId="0" fontId="35" fillId="0" borderId="0" xfId="0" applyFont="1" applyProtection="1">
      <alignment vertical="center"/>
      <protection locked="0"/>
    </xf>
    <xf numFmtId="0" fontId="111" fillId="0" borderId="17" xfId="0" applyFont="1" applyBorder="1" applyAlignment="1" applyProtection="1">
      <alignment horizontal="center" vertical="center" shrinkToFit="1"/>
      <protection locked="0"/>
    </xf>
    <xf numFmtId="0" fontId="111" fillId="0" borderId="85" xfId="0" applyFont="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35" fillId="0" borderId="87" xfId="0" applyFont="1" applyBorder="1" applyProtection="1">
      <alignment vertical="center"/>
      <protection locked="0"/>
    </xf>
    <xf numFmtId="0" fontId="35" fillId="0" borderId="17" xfId="0" applyFont="1" applyBorder="1" applyAlignment="1" applyProtection="1">
      <alignment horizontal="center" vertical="center" shrinkToFit="1"/>
      <protection locked="0"/>
    </xf>
    <xf numFmtId="182" fontId="112" fillId="0" borderId="31" xfId="0" applyNumberFormat="1" applyFont="1" applyBorder="1" applyAlignment="1" applyProtection="1">
      <alignment vertical="center" wrapText="1"/>
      <protection locked="0"/>
    </xf>
    <xf numFmtId="182" fontId="112" fillId="0" borderId="35" xfId="0" applyNumberFormat="1" applyFont="1" applyBorder="1" applyAlignment="1" applyProtection="1">
      <alignment vertical="center" wrapText="1"/>
      <protection locked="0"/>
    </xf>
    <xf numFmtId="0" fontId="112" fillId="0" borderId="167" xfId="0" applyFont="1" applyBorder="1" applyAlignment="1" applyProtection="1">
      <alignment horizontal="center" vertical="center"/>
      <protection locked="0"/>
    </xf>
    <xf numFmtId="0" fontId="112" fillId="0" borderId="64" xfId="0" applyFont="1" applyBorder="1" applyAlignment="1" applyProtection="1">
      <alignment horizontal="center" vertical="center"/>
      <protection locked="0"/>
    </xf>
    <xf numFmtId="182" fontId="112" fillId="0" borderId="33" xfId="0" applyNumberFormat="1" applyFont="1" applyBorder="1" applyAlignment="1" applyProtection="1">
      <alignment vertical="center" wrapText="1"/>
      <protection locked="0"/>
    </xf>
    <xf numFmtId="0" fontId="112" fillId="0" borderId="57" xfId="0" applyFont="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30" borderId="17" xfId="0" applyFill="1" applyBorder="1" applyAlignment="1" applyProtection="1">
      <alignment horizontal="left" vertical="center"/>
      <protection locked="0"/>
    </xf>
    <xf numFmtId="0" fontId="0" fillId="0" borderId="85" xfId="0" applyBorder="1" applyAlignment="1" applyProtection="1">
      <alignment horizontal="left" vertical="center"/>
      <protection locked="0"/>
    </xf>
    <xf numFmtId="184" fontId="112" fillId="0" borderId="43" xfId="0" applyNumberFormat="1" applyFont="1" applyBorder="1" applyAlignment="1" applyProtection="1">
      <alignment vertical="center" wrapText="1"/>
      <protection locked="0"/>
    </xf>
    <xf numFmtId="184" fontId="112" fillId="0" borderId="44" xfId="0" applyNumberFormat="1" applyFont="1" applyBorder="1" applyAlignment="1" applyProtection="1">
      <alignment vertical="center" wrapText="1"/>
      <protection locked="0"/>
    </xf>
    <xf numFmtId="0" fontId="112" fillId="0" borderId="32" xfId="0" applyFont="1" applyBorder="1" applyProtection="1">
      <alignment vertical="center"/>
      <protection locked="0"/>
    </xf>
    <xf numFmtId="0" fontId="112" fillId="0" borderId="36" xfId="0" applyFont="1" applyBorder="1" applyProtection="1">
      <alignment vertical="center"/>
      <protection locked="0"/>
    </xf>
    <xf numFmtId="0" fontId="0" fillId="0" borderId="86" xfId="0" applyBorder="1" applyAlignment="1" applyProtection="1">
      <alignment vertical="top"/>
      <protection locked="0"/>
    </xf>
    <xf numFmtId="0" fontId="0" fillId="0" borderId="87" xfId="0" applyBorder="1" applyAlignment="1" applyProtection="1">
      <alignment vertical="top"/>
      <protection locked="0"/>
    </xf>
    <xf numFmtId="0" fontId="0" fillId="0" borderId="46" xfId="0" applyBorder="1" applyAlignment="1" applyProtection="1">
      <alignment vertical="top"/>
      <protection locked="0"/>
    </xf>
    <xf numFmtId="0" fontId="0" fillId="0" borderId="84" xfId="0" applyBorder="1" applyAlignment="1" applyProtection="1">
      <alignment vertical="top"/>
      <protection locked="0"/>
    </xf>
    <xf numFmtId="0" fontId="0" fillId="0" borderId="0" xfId="0" applyAlignment="1" applyProtection="1">
      <alignment vertical="top"/>
      <protection locked="0"/>
    </xf>
    <xf numFmtId="0" fontId="0" fillId="0" borderId="51" xfId="0" applyBorder="1" applyAlignment="1" applyProtection="1">
      <alignment vertical="top"/>
      <protection locked="0"/>
    </xf>
    <xf numFmtId="0" fontId="0" fillId="0" borderId="11" xfId="0" applyBorder="1" applyAlignment="1" applyProtection="1">
      <alignment vertical="top"/>
      <protection locked="0"/>
    </xf>
    <xf numFmtId="0" fontId="0" fillId="0" borderId="17" xfId="0" applyBorder="1" applyAlignment="1" applyProtection="1">
      <alignment vertical="top"/>
      <protection locked="0"/>
    </xf>
    <xf numFmtId="0" fontId="0" fillId="0" borderId="85" xfId="0" applyBorder="1" applyAlignment="1" applyProtection="1">
      <alignment vertical="top"/>
      <protection locked="0"/>
    </xf>
    <xf numFmtId="0" fontId="112" fillId="0" borderId="32" xfId="0" applyFont="1" applyBorder="1" applyAlignment="1" applyProtection="1">
      <alignment horizontal="center" vertical="center"/>
      <protection locked="0"/>
    </xf>
    <xf numFmtId="0" fontId="112" fillId="0" borderId="36" xfId="0" applyFont="1" applyBorder="1" applyAlignment="1" applyProtection="1">
      <alignment horizontal="center" vertical="center"/>
      <protection locked="0"/>
    </xf>
    <xf numFmtId="184" fontId="112" fillId="0" borderId="18" xfId="0" applyNumberFormat="1" applyFont="1" applyBorder="1" applyAlignment="1" applyProtection="1">
      <alignment vertical="center" wrapText="1"/>
      <protection locked="0"/>
    </xf>
    <xf numFmtId="184" fontId="112" fillId="0" borderId="15" xfId="0" applyNumberFormat="1" applyFont="1" applyBorder="1" applyAlignment="1" applyProtection="1">
      <alignment vertical="center" wrapText="1"/>
      <protection locked="0"/>
    </xf>
    <xf numFmtId="184" fontId="112" fillId="0" borderId="16" xfId="0" applyNumberFormat="1" applyFont="1" applyBorder="1" applyAlignment="1" applyProtection="1">
      <alignment vertical="center" wrapText="1"/>
      <protection locked="0"/>
    </xf>
    <xf numFmtId="182" fontId="112" fillId="0" borderId="127" xfId="0" applyNumberFormat="1" applyFont="1" applyBorder="1" applyAlignment="1" applyProtection="1">
      <alignment vertical="center" wrapText="1"/>
      <protection locked="0"/>
    </xf>
    <xf numFmtId="184" fontId="112" fillId="0" borderId="128" xfId="0" applyNumberFormat="1" applyFont="1" applyBorder="1" applyAlignment="1" applyProtection="1">
      <alignment vertical="center" wrapText="1"/>
      <protection locked="0"/>
    </xf>
    <xf numFmtId="0" fontId="112" fillId="0" borderId="129" xfId="0" applyFont="1" applyBorder="1" applyAlignment="1" applyProtection="1">
      <alignment horizontal="center" vertical="center"/>
      <protection locked="0"/>
    </xf>
    <xf numFmtId="178" fontId="5" fillId="36" borderId="0" xfId="0" applyNumberFormat="1" applyFont="1" applyFill="1" applyAlignment="1">
      <alignment horizontal="right" vertical="center" shrinkToFit="1"/>
    </xf>
    <xf numFmtId="178" fontId="5" fillId="36" borderId="20" xfId="0" applyNumberFormat="1" applyFont="1" applyFill="1" applyBorder="1" applyAlignment="1">
      <alignment horizontal="right" vertical="center" shrinkToFit="1"/>
    </xf>
    <xf numFmtId="178" fontId="5" fillId="36" borderId="28" xfId="0" applyNumberFormat="1" applyFont="1" applyFill="1" applyBorder="1" applyAlignment="1">
      <alignment horizontal="right" vertical="center" shrinkToFit="1"/>
    </xf>
    <xf numFmtId="178" fontId="5" fillId="36" borderId="19" xfId="0" applyNumberFormat="1" applyFont="1" applyFill="1" applyBorder="1" applyAlignment="1">
      <alignment horizontal="right" vertical="center" shrinkToFit="1"/>
    </xf>
    <xf numFmtId="0" fontId="5" fillId="36" borderId="28" xfId="0" applyFont="1" applyFill="1" applyBorder="1" applyAlignment="1">
      <alignment horizontal="right" vertical="center" shrinkToFit="1"/>
    </xf>
    <xf numFmtId="0" fontId="5" fillId="36" borderId="19" xfId="0" applyFont="1" applyFill="1" applyBorder="1" applyAlignment="1">
      <alignment horizontal="right" vertical="center" shrinkToFit="1"/>
    </xf>
    <xf numFmtId="178" fontId="5" fillId="36" borderId="73" xfId="0" applyNumberFormat="1" applyFont="1" applyFill="1" applyBorder="1" applyAlignment="1">
      <alignment horizontal="right" vertical="center" shrinkToFit="1"/>
    </xf>
    <xf numFmtId="178" fontId="5" fillId="36" borderId="18" xfId="0" applyNumberFormat="1" applyFont="1" applyFill="1" applyBorder="1" applyAlignment="1">
      <alignment horizontal="right" vertical="center" shrinkToFit="1"/>
    </xf>
    <xf numFmtId="178" fontId="5" fillId="36" borderId="67" xfId="0" applyNumberFormat="1" applyFont="1" applyFill="1" applyBorder="1" applyAlignment="1">
      <alignment horizontal="right" vertical="center" shrinkToFit="1"/>
    </xf>
    <xf numFmtId="0" fontId="36" fillId="24" borderId="0" xfId="0" applyFont="1" applyFill="1" applyProtection="1">
      <alignment vertical="center"/>
      <protection locked="0"/>
    </xf>
    <xf numFmtId="0" fontId="36" fillId="24" borderId="0" xfId="0" applyFont="1" applyFill="1" applyAlignment="1" applyProtection="1">
      <alignment horizontal="center" vertical="center"/>
      <protection locked="0"/>
    </xf>
    <xf numFmtId="0" fontId="29" fillId="24" borderId="42" xfId="0" applyFont="1" applyFill="1" applyBorder="1" applyProtection="1">
      <alignment vertical="center"/>
      <protection locked="0"/>
    </xf>
    <xf numFmtId="0" fontId="29" fillId="24" borderId="0" xfId="0" applyFont="1" applyFill="1" applyProtection="1">
      <alignment vertical="center"/>
      <protection locked="0"/>
    </xf>
    <xf numFmtId="0" fontId="0" fillId="0" borderId="31" xfId="0"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33"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27" fillId="0" borderId="0" xfId="0" applyFont="1" applyProtection="1">
      <alignment vertical="center"/>
      <protection locked="0"/>
    </xf>
    <xf numFmtId="0" fontId="0" fillId="0" borderId="15" xfId="0" applyBorder="1" applyProtection="1">
      <alignment vertical="center"/>
      <protection locked="0"/>
    </xf>
    <xf numFmtId="0" fontId="0" fillId="0" borderId="15" xfId="0" applyBorder="1" applyAlignment="1" applyProtection="1">
      <alignment horizontal="center" vertical="center"/>
      <protection locked="0"/>
    </xf>
    <xf numFmtId="0" fontId="35" fillId="0" borderId="15" xfId="0" applyFont="1" applyBorder="1" applyProtection="1">
      <alignment vertical="center"/>
      <protection locked="0"/>
    </xf>
    <xf numFmtId="0" fontId="29" fillId="0" borderId="0" xfId="0" applyFont="1" applyProtection="1">
      <alignment vertical="center"/>
      <protection locked="0"/>
    </xf>
    <xf numFmtId="0" fontId="37" fillId="0" borderId="0" xfId="0" applyFont="1" applyProtection="1">
      <alignment vertical="center"/>
      <protection locked="0"/>
    </xf>
    <xf numFmtId="0" fontId="35"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32" fillId="0" borderId="86" xfId="0" applyFont="1" applyBorder="1" applyAlignment="1" applyProtection="1">
      <protection locked="0"/>
    </xf>
    <xf numFmtId="0" fontId="0" fillId="0" borderId="87" xfId="0" applyBorder="1" applyAlignment="1" applyProtection="1">
      <protection locked="0"/>
    </xf>
    <xf numFmtId="0" fontId="35" fillId="0" borderId="46" xfId="0" applyFont="1" applyBorder="1" applyAlignment="1" applyProtection="1">
      <alignment horizontal="center" vertical="center"/>
      <protection locked="0"/>
    </xf>
    <xf numFmtId="0" fontId="35" fillId="0" borderId="51" xfId="0" applyFont="1" applyBorder="1" applyAlignment="1" applyProtection="1">
      <alignment horizontal="center" vertical="center"/>
      <protection locked="0"/>
    </xf>
    <xf numFmtId="0" fontId="0" fillId="0" borderId="51" xfId="0" applyBorder="1" applyProtection="1">
      <alignment vertical="center"/>
      <protection locked="0"/>
    </xf>
    <xf numFmtId="0" fontId="1" fillId="0" borderId="18" xfId="0" applyFont="1" applyBorder="1" applyAlignment="1" applyProtection="1">
      <alignment horizontal="center" vertical="center" wrapText="1" shrinkToFit="1"/>
      <protection locked="0"/>
    </xf>
    <xf numFmtId="0" fontId="0" fillId="0" borderId="48"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43"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115" fillId="0" borderId="15" xfId="0" applyFont="1" applyBorder="1" applyProtection="1">
      <alignment vertical="center"/>
      <protection locked="0"/>
    </xf>
    <xf numFmtId="0" fontId="82" fillId="0" borderId="0" xfId="0" applyFont="1" applyProtection="1">
      <alignment vertical="center"/>
      <protection locked="0"/>
    </xf>
    <xf numFmtId="0" fontId="82" fillId="0" borderId="53" xfId="0" applyFont="1" applyBorder="1" applyProtection="1">
      <alignment vertical="center"/>
      <protection locked="0"/>
    </xf>
    <xf numFmtId="0" fontId="83" fillId="0" borderId="0" xfId="0" applyFont="1" applyProtection="1">
      <alignment vertical="center"/>
      <protection locked="0"/>
    </xf>
    <xf numFmtId="0" fontId="83" fillId="0" borderId="139" xfId="0" applyFont="1" applyBorder="1" applyAlignment="1" applyProtection="1">
      <alignment horizontal="center" vertical="center"/>
      <protection locked="0"/>
    </xf>
    <xf numFmtId="0" fontId="83" fillId="0" borderId="110" xfId="0" applyFont="1" applyBorder="1" applyAlignment="1" applyProtection="1">
      <alignment horizontal="center" vertical="center"/>
      <protection locked="0"/>
    </xf>
    <xf numFmtId="0" fontId="83" fillId="35" borderId="148" xfId="0" applyFont="1" applyFill="1" applyBorder="1" applyAlignment="1" applyProtection="1">
      <alignment horizontal="left" vertical="center"/>
      <protection locked="0"/>
    </xf>
    <xf numFmtId="0" fontId="83" fillId="35" borderId="37" xfId="0" applyFont="1" applyFill="1" applyBorder="1" applyProtection="1">
      <alignment vertical="center"/>
      <protection locked="0"/>
    </xf>
    <xf numFmtId="0" fontId="83" fillId="35" borderId="47" xfId="0" applyFont="1" applyFill="1" applyBorder="1" applyProtection="1">
      <alignment vertical="center"/>
      <protection locked="0"/>
    </xf>
    <xf numFmtId="0" fontId="90" fillId="0" borderId="0" xfId="0" applyFont="1" applyAlignment="1" applyProtection="1">
      <alignment horizontal="right" vertical="center"/>
      <protection locked="0"/>
    </xf>
    <xf numFmtId="56" fontId="83" fillId="35" borderId="171" xfId="0" applyNumberFormat="1" applyFont="1" applyFill="1" applyBorder="1" applyProtection="1">
      <alignment vertical="center"/>
      <protection locked="0"/>
    </xf>
    <xf numFmtId="0" fontId="83" fillId="35" borderId="149" xfId="0" applyFont="1" applyFill="1" applyBorder="1" applyAlignment="1" applyProtection="1">
      <alignment horizontal="center" vertical="center"/>
      <protection locked="0"/>
    </xf>
    <xf numFmtId="0" fontId="83" fillId="0" borderId="136" xfId="0" applyFont="1" applyBorder="1" applyAlignment="1" applyProtection="1">
      <alignment horizontal="left" vertical="center"/>
      <protection locked="0"/>
    </xf>
    <xf numFmtId="0" fontId="83" fillId="0" borderId="51" xfId="0" applyFont="1" applyBorder="1" applyProtection="1">
      <alignment vertical="center"/>
      <protection locked="0"/>
    </xf>
    <xf numFmtId="0" fontId="84" fillId="0" borderId="0" xfId="0" applyFont="1" applyProtection="1">
      <alignment vertical="center"/>
      <protection locked="0"/>
    </xf>
    <xf numFmtId="56" fontId="83" fillId="0" borderId="81" xfId="0" applyNumberFormat="1" applyFont="1" applyBorder="1" applyAlignment="1" applyProtection="1">
      <alignment vertical="center" shrinkToFit="1"/>
      <protection locked="0"/>
    </xf>
    <xf numFmtId="0" fontId="83" fillId="0" borderId="92" xfId="0" applyFont="1" applyBorder="1" applyAlignment="1" applyProtection="1">
      <alignment horizontal="center" vertical="center"/>
      <protection locked="0"/>
    </xf>
    <xf numFmtId="0" fontId="84" fillId="0" borderId="81" xfId="0" applyFont="1" applyBorder="1" applyAlignment="1" applyProtection="1">
      <alignment vertical="center" shrinkToFit="1"/>
      <protection locked="0"/>
    </xf>
    <xf numFmtId="0" fontId="83" fillId="27" borderId="92" xfId="0" applyFont="1" applyFill="1" applyBorder="1" applyAlignment="1" applyProtection="1">
      <alignment horizontal="center" vertical="center"/>
      <protection locked="0"/>
    </xf>
    <xf numFmtId="0" fontId="84" fillId="0" borderId="82" xfId="0" applyFont="1" applyBorder="1" applyAlignment="1" applyProtection="1">
      <alignment vertical="center" shrinkToFit="1"/>
      <protection locked="0"/>
    </xf>
    <xf numFmtId="0" fontId="83" fillId="27" borderId="94" xfId="0" applyFont="1" applyFill="1" applyBorder="1" applyAlignment="1" applyProtection="1">
      <alignment horizontal="center" vertical="center"/>
      <protection locked="0"/>
    </xf>
    <xf numFmtId="0" fontId="83" fillId="0" borderId="137" xfId="0" applyFont="1" applyBorder="1" applyAlignment="1" applyProtection="1">
      <alignment horizontal="left" vertical="center"/>
      <protection locked="0"/>
    </xf>
    <xf numFmtId="0" fontId="83" fillId="0" borderId="17" xfId="0" applyFont="1" applyBorder="1" applyProtection="1">
      <alignment vertical="center"/>
      <protection locked="0"/>
    </xf>
    <xf numFmtId="0" fontId="83" fillId="0" borderId="85" xfId="0" applyFont="1" applyBorder="1" applyProtection="1">
      <alignment vertical="center"/>
      <protection locked="0"/>
    </xf>
    <xf numFmtId="0" fontId="29" fillId="0" borderId="0" xfId="42" applyFont="1" applyAlignment="1">
      <alignment horizontal="center" vertical="center" shrinkToFit="1"/>
    </xf>
    <xf numFmtId="0" fontId="1" fillId="0" borderId="0" xfId="42" applyAlignment="1">
      <alignment shrinkToFit="1"/>
    </xf>
    <xf numFmtId="0" fontId="1" fillId="0" borderId="0" xfId="42" applyAlignment="1">
      <alignment horizontal="left" indent="1" shrinkToFit="1"/>
    </xf>
    <xf numFmtId="0" fontId="1" fillId="0" borderId="0" xfId="42" applyAlignment="1">
      <alignment horizontal="left"/>
    </xf>
    <xf numFmtId="0" fontId="1" fillId="0" borderId="0" xfId="42" applyAlignment="1">
      <alignment vertical="center" shrinkToFit="1"/>
    </xf>
    <xf numFmtId="0" fontId="35" fillId="0" borderId="15" xfId="42" applyFont="1" applyBorder="1" applyAlignment="1">
      <alignment vertical="center"/>
    </xf>
    <xf numFmtId="0" fontId="35" fillId="0" borderId="20" xfId="42" applyFont="1" applyBorder="1" applyAlignment="1" applyProtection="1">
      <alignment vertical="center" shrinkToFit="1"/>
      <protection locked="0"/>
    </xf>
    <xf numFmtId="179" fontId="88" fillId="36" borderId="66" xfId="42" applyNumberFormat="1" applyFont="1" applyFill="1" applyBorder="1" applyAlignment="1">
      <alignment horizontal="left" vertical="center" shrinkToFit="1"/>
    </xf>
    <xf numFmtId="0" fontId="22" fillId="0" borderId="20" xfId="43" applyFont="1" applyBorder="1" applyAlignment="1" applyProtection="1">
      <alignment horizontal="left" vertical="center"/>
      <protection locked="0"/>
    </xf>
    <xf numFmtId="180" fontId="88" fillId="36" borderId="66" xfId="42" applyNumberFormat="1" applyFont="1" applyFill="1" applyBorder="1" applyAlignment="1">
      <alignment horizontal="left" vertical="center" shrinkToFit="1"/>
    </xf>
    <xf numFmtId="190" fontId="121" fillId="0" borderId="212" xfId="0" applyNumberFormat="1" applyFont="1" applyBorder="1" applyAlignment="1" applyProtection="1">
      <alignment horizontal="right" vertical="center" shrinkToFit="1"/>
      <protection locked="0"/>
    </xf>
    <xf numFmtId="181" fontId="88" fillId="36" borderId="201" xfId="42" applyNumberFormat="1" applyFont="1" applyFill="1" applyBorder="1" applyAlignment="1">
      <alignment horizontal="left" vertical="center" shrinkToFit="1"/>
    </xf>
    <xf numFmtId="0" fontId="38" fillId="36" borderId="122" xfId="42" applyFont="1" applyFill="1" applyBorder="1" applyAlignment="1">
      <alignment horizontal="center" vertical="center" wrapText="1" shrinkToFit="1"/>
    </xf>
    <xf numFmtId="3" fontId="1" fillId="0" borderId="122" xfId="42" applyNumberFormat="1" applyBorder="1" applyAlignment="1" applyProtection="1">
      <alignment horizontal="center" vertical="center" shrinkToFit="1"/>
      <protection locked="0"/>
    </xf>
    <xf numFmtId="3" fontId="1" fillId="0" borderId="116" xfId="42" applyNumberFormat="1" applyBorder="1" applyAlignment="1" applyProtection="1">
      <alignment horizontal="center" vertical="center" shrinkToFit="1"/>
      <protection locked="0"/>
    </xf>
    <xf numFmtId="0" fontId="1" fillId="0" borderId="0" xfId="42" applyAlignment="1">
      <alignment horizontal="left" vertical="center"/>
    </xf>
    <xf numFmtId="0" fontId="0" fillId="36" borderId="40" xfId="0" applyFill="1" applyBorder="1">
      <alignment vertical="center"/>
    </xf>
    <xf numFmtId="0" fontId="35" fillId="36" borderId="15" xfId="0" applyFont="1" applyFill="1" applyBorder="1" applyAlignment="1">
      <alignment horizontal="center" vertical="center"/>
    </xf>
    <xf numFmtId="186" fontId="35" fillId="36" borderId="15" xfId="0" applyNumberFormat="1" applyFont="1" applyFill="1" applyBorder="1" applyAlignment="1">
      <alignment horizontal="right" vertical="center"/>
    </xf>
    <xf numFmtId="0" fontId="57" fillId="0" borderId="25" xfId="0" applyFont="1" applyBorder="1" applyAlignment="1" applyProtection="1">
      <alignment horizontal="right" vertical="center"/>
      <protection locked="0"/>
    </xf>
    <xf numFmtId="0" fontId="39" fillId="36" borderId="21" xfId="0" applyFont="1" applyFill="1" applyBorder="1" applyAlignment="1">
      <alignment horizontal="center" vertical="center"/>
    </xf>
    <xf numFmtId="0" fontId="39" fillId="36" borderId="38" xfId="0" applyFont="1" applyFill="1" applyBorder="1" applyAlignment="1">
      <alignment horizontal="center" vertical="center"/>
    </xf>
    <xf numFmtId="0" fontId="56" fillId="0" borderId="178" xfId="0" applyFont="1" applyBorder="1" applyProtection="1">
      <alignment vertical="center"/>
      <protection locked="0"/>
    </xf>
    <xf numFmtId="0" fontId="39" fillId="36" borderId="52" xfId="0" applyFont="1" applyFill="1" applyBorder="1" applyAlignment="1">
      <alignment horizontal="center"/>
    </xf>
    <xf numFmtId="0" fontId="39" fillId="36" borderId="68" xfId="0" applyFont="1" applyFill="1" applyBorder="1" applyAlignment="1">
      <alignment horizontal="center"/>
    </xf>
    <xf numFmtId="0" fontId="39" fillId="36" borderId="53" xfId="0" applyFont="1" applyFill="1" applyBorder="1" applyAlignment="1">
      <alignment horizontal="center"/>
    </xf>
    <xf numFmtId="49" fontId="56" fillId="0" borderId="178" xfId="0" applyNumberFormat="1" applyFont="1" applyBorder="1" applyAlignment="1" applyProtection="1">
      <alignment horizontal="right" vertical="center"/>
      <protection locked="0"/>
    </xf>
    <xf numFmtId="0" fontId="39" fillId="36" borderId="69" xfId="0" applyFont="1" applyFill="1" applyBorder="1" applyAlignment="1">
      <alignment horizontal="center"/>
    </xf>
    <xf numFmtId="0" fontId="48" fillId="36" borderId="44" xfId="0" applyFont="1" applyFill="1" applyBorder="1" applyAlignment="1">
      <alignment horizontal="right" vertical="center"/>
    </xf>
    <xf numFmtId="0" fontId="39" fillId="36" borderId="45" xfId="0" applyFont="1" applyFill="1" applyBorder="1" applyAlignment="1">
      <alignment horizontal="center" vertical="center"/>
    </xf>
    <xf numFmtId="0" fontId="39" fillId="0" borderId="0" xfId="0" applyFont="1" applyAlignment="1">
      <alignment horizontal="left" vertical="center" wrapText="1"/>
    </xf>
    <xf numFmtId="0" fontId="52" fillId="0" borderId="0" xfId="0" applyFont="1" applyAlignment="1">
      <alignment horizontal="center" vertical="center"/>
    </xf>
    <xf numFmtId="0" fontId="51" fillId="0" borderId="0" xfId="0" applyFont="1" applyAlignment="1">
      <alignment horizontal="center" vertical="center"/>
    </xf>
    <xf numFmtId="0" fontId="0" fillId="0" borderId="0" xfId="0" applyAlignment="1">
      <alignment horizontal="right" vertical="center"/>
    </xf>
    <xf numFmtId="0" fontId="101" fillId="0" borderId="0" xfId="0" applyFont="1" applyAlignment="1">
      <alignment horizontal="left" vertical="center" wrapText="1"/>
    </xf>
    <xf numFmtId="0" fontId="54" fillId="0" borderId="0" xfId="0" applyFont="1" applyAlignment="1">
      <alignment horizontal="center" vertical="center"/>
    </xf>
    <xf numFmtId="0" fontId="114" fillId="0" borderId="48" xfId="0" applyFont="1" applyBorder="1" applyAlignment="1" applyProtection="1">
      <alignment horizontal="center" vertical="center" shrinkToFit="1"/>
      <protection locked="0"/>
    </xf>
    <xf numFmtId="0" fontId="114" fillId="0" borderId="59" xfId="0" applyFont="1" applyBorder="1" applyAlignment="1" applyProtection="1">
      <alignment horizontal="center" vertical="center" shrinkToFit="1"/>
      <protection locked="0"/>
    </xf>
    <xf numFmtId="0" fontId="114" fillId="0" borderId="40" xfId="0" applyFont="1" applyBorder="1" applyAlignment="1" applyProtection="1">
      <alignment horizontal="center" vertical="center" shrinkToFit="1"/>
      <protection locked="0"/>
    </xf>
    <xf numFmtId="0" fontId="112" fillId="0" borderId="48" xfId="0" applyFont="1" applyBorder="1" applyAlignment="1" applyProtection="1">
      <alignment horizontal="center" vertical="center"/>
      <protection locked="0"/>
    </xf>
    <xf numFmtId="0" fontId="112" fillId="0" borderId="63" xfId="0" applyFont="1" applyBorder="1" applyAlignment="1" applyProtection="1">
      <alignment horizontal="center" vertical="center"/>
      <protection locked="0"/>
    </xf>
    <xf numFmtId="0" fontId="35" fillId="0" borderId="118"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114" fillId="0" borderId="25" xfId="0" applyFont="1" applyBorder="1" applyAlignment="1" applyProtection="1">
      <alignment horizontal="center" vertical="center" shrinkToFit="1"/>
      <protection locked="0"/>
    </xf>
    <xf numFmtId="0" fontId="114" fillId="0" borderId="38" xfId="0" applyFont="1" applyBorder="1" applyAlignment="1" applyProtection="1">
      <alignment horizontal="center" vertical="center" shrinkToFit="1"/>
      <protection locked="0"/>
    </xf>
    <xf numFmtId="0" fontId="114" fillId="0" borderId="21" xfId="0" applyFont="1" applyBorder="1" applyAlignment="1" applyProtection="1">
      <alignment horizontal="center" vertical="center" shrinkToFit="1"/>
      <protection locked="0"/>
    </xf>
    <xf numFmtId="182" fontId="121" fillId="0" borderId="17" xfId="0" applyNumberFormat="1" applyFont="1" applyBorder="1" applyAlignment="1">
      <alignment horizontal="left" vertical="center" wrapText="1"/>
    </xf>
    <xf numFmtId="184" fontId="112" fillId="0" borderId="44" xfId="0" applyNumberFormat="1" applyFont="1" applyBorder="1" applyAlignment="1" applyProtection="1">
      <alignment horizontal="center" vertical="center" wrapText="1"/>
      <protection locked="0"/>
    </xf>
    <xf numFmtId="184" fontId="112" fillId="0" borderId="45" xfId="0" applyNumberFormat="1" applyFont="1" applyBorder="1" applyAlignment="1" applyProtection="1">
      <alignment horizontal="center" vertical="center" wrapText="1"/>
      <protection locked="0"/>
    </xf>
    <xf numFmtId="0" fontId="114" fillId="0" borderId="44" xfId="0" applyFont="1" applyBorder="1" applyAlignment="1" applyProtection="1">
      <alignment horizontal="center" vertical="center" shrinkToFit="1"/>
      <protection locked="0"/>
    </xf>
    <xf numFmtId="0" fontId="114" fillId="0" borderId="39" xfId="0" applyFont="1" applyBorder="1" applyAlignment="1" applyProtection="1">
      <alignment horizontal="center" vertical="center" shrinkToFit="1"/>
      <protection locked="0"/>
    </xf>
    <xf numFmtId="0" fontId="114" fillId="0" borderId="45" xfId="0" applyFont="1" applyBorder="1" applyAlignment="1" applyProtection="1">
      <alignment horizontal="center" vertical="center" shrinkToFit="1"/>
      <protection locked="0"/>
    </xf>
    <xf numFmtId="0" fontId="112" fillId="0" borderId="44" xfId="0" applyFont="1" applyBorder="1" applyAlignment="1" applyProtection="1">
      <alignment horizontal="center" vertical="center"/>
      <protection locked="0"/>
    </xf>
    <xf numFmtId="0" fontId="112" fillId="0" borderId="57" xfId="0" applyFont="1" applyBorder="1" applyAlignment="1" applyProtection="1">
      <alignment horizontal="center" vertical="center"/>
      <protection locked="0"/>
    </xf>
    <xf numFmtId="184" fontId="112" fillId="0" borderId="43" xfId="0" applyNumberFormat="1" applyFont="1" applyBorder="1" applyAlignment="1" applyProtection="1">
      <alignment horizontal="center" vertical="center" wrapText="1"/>
      <protection locked="0"/>
    </xf>
    <xf numFmtId="184" fontId="112" fillId="0" borderId="19" xfId="0" applyNumberFormat="1" applyFont="1" applyBorder="1" applyAlignment="1" applyProtection="1">
      <alignment horizontal="center" vertical="center" wrapText="1"/>
      <protection locked="0"/>
    </xf>
    <xf numFmtId="184" fontId="112" fillId="0" borderId="25" xfId="0" applyNumberFormat="1" applyFont="1" applyBorder="1" applyAlignment="1" applyProtection="1">
      <alignment horizontal="center" vertical="center" wrapText="1"/>
      <protection locked="0"/>
    </xf>
    <xf numFmtId="184" fontId="112" fillId="0" borderId="21" xfId="0" applyNumberFormat="1" applyFont="1" applyBorder="1" applyAlignment="1" applyProtection="1">
      <alignment horizontal="center" vertical="center" wrapText="1"/>
      <protection locked="0"/>
    </xf>
    <xf numFmtId="0" fontId="35" fillId="39" borderId="13" xfId="0" applyFont="1" applyFill="1" applyBorder="1" applyAlignment="1">
      <alignment horizontal="center" vertical="center" shrinkToFit="1"/>
    </xf>
    <xf numFmtId="0" fontId="35" fillId="39" borderId="130" xfId="0" applyFont="1" applyFill="1" applyBorder="1" applyAlignment="1">
      <alignment horizontal="center" vertical="center" shrinkToFit="1"/>
    </xf>
    <xf numFmtId="0" fontId="35" fillId="39" borderId="125" xfId="0" applyFont="1" applyFill="1" applyBorder="1" applyAlignment="1">
      <alignment horizontal="center" vertical="center" shrinkToFit="1"/>
    </xf>
    <xf numFmtId="0" fontId="35" fillId="39" borderId="118" xfId="0" applyFont="1" applyFill="1" applyBorder="1" applyAlignment="1">
      <alignment horizontal="center" vertical="center" shrinkToFit="1"/>
    </xf>
    <xf numFmtId="0" fontId="35" fillId="39" borderId="126" xfId="0" applyFont="1" applyFill="1" applyBorder="1" applyAlignment="1">
      <alignment horizontal="center" vertical="center" shrinkToFit="1"/>
    </xf>
    <xf numFmtId="184" fontId="112" fillId="0" borderId="48" xfId="0" applyNumberFormat="1" applyFont="1" applyBorder="1" applyAlignment="1" applyProtection="1">
      <alignment horizontal="center" vertical="center" wrapText="1"/>
      <protection locked="0"/>
    </xf>
    <xf numFmtId="184" fontId="112" fillId="0" borderId="40" xfId="0" applyNumberFormat="1" applyFont="1" applyBorder="1" applyAlignment="1" applyProtection="1">
      <alignment horizontal="center" vertical="center" wrapText="1"/>
      <protection locked="0"/>
    </xf>
    <xf numFmtId="0" fontId="112" fillId="0" borderId="53" xfId="0" applyFont="1" applyFill="1" applyBorder="1" applyAlignment="1" applyProtection="1">
      <alignment horizontal="center" vertical="center"/>
      <protection locked="0"/>
    </xf>
    <xf numFmtId="0" fontId="116" fillId="0" borderId="17" xfId="0" applyFont="1" applyBorder="1" applyAlignment="1" applyProtection="1">
      <alignment horizontal="center" vertical="center" wrapText="1" shrinkToFit="1"/>
      <protection locked="0"/>
    </xf>
    <xf numFmtId="0" fontId="116" fillId="0" borderId="85" xfId="0" applyFont="1" applyBorder="1" applyAlignment="1" applyProtection="1">
      <alignment horizontal="center" vertical="center" wrapText="1" shrinkToFit="1"/>
      <protection locked="0"/>
    </xf>
    <xf numFmtId="0" fontId="107" fillId="41" borderId="20" xfId="0" applyFont="1" applyFill="1" applyBorder="1" applyAlignment="1">
      <alignment horizontal="left" vertical="center" shrinkToFit="1"/>
    </xf>
    <xf numFmtId="0" fontId="40" fillId="0" borderId="20" xfId="0" applyFont="1" applyBorder="1" applyAlignment="1">
      <alignment horizontal="center" vertical="center"/>
    </xf>
    <xf numFmtId="182" fontId="107" fillId="41" borderId="20" xfId="0" applyNumberFormat="1" applyFont="1" applyFill="1" applyBorder="1" applyAlignment="1">
      <alignment horizontal="center" vertical="center" shrinkToFit="1"/>
    </xf>
    <xf numFmtId="182" fontId="121" fillId="0" borderId="0" xfId="0" applyNumberFormat="1" applyFont="1" applyBorder="1" applyAlignment="1">
      <alignment horizontal="left" vertical="center" wrapText="1"/>
    </xf>
    <xf numFmtId="0" fontId="112" fillId="0" borderId="52" xfId="0" applyFont="1" applyFill="1" applyBorder="1" applyAlignment="1" applyProtection="1">
      <alignment horizontal="center" vertical="center"/>
      <protection locked="0"/>
    </xf>
    <xf numFmtId="0" fontId="35" fillId="30" borderId="25" xfId="0" applyFont="1" applyFill="1" applyBorder="1" applyAlignment="1">
      <alignment horizontal="left" vertical="center"/>
    </xf>
    <xf numFmtId="0" fontId="35" fillId="30" borderId="21" xfId="0" applyFont="1" applyFill="1" applyBorder="1" applyAlignment="1">
      <alignment horizontal="left" vertical="center"/>
    </xf>
    <xf numFmtId="0" fontId="36" fillId="37" borderId="25" xfId="0" applyFont="1" applyFill="1" applyBorder="1" applyAlignment="1">
      <alignment horizontal="left" vertical="center"/>
    </xf>
    <xf numFmtId="0" fontId="36" fillId="37" borderId="21" xfId="0" applyFont="1" applyFill="1" applyBorder="1" applyAlignment="1">
      <alignment horizontal="left" vertical="center"/>
    </xf>
    <xf numFmtId="182" fontId="35" fillId="28" borderId="88" xfId="0" applyNumberFormat="1" applyFont="1" applyFill="1" applyBorder="1" applyAlignment="1">
      <alignment horizontal="center" vertical="center" shrinkToFit="1"/>
    </xf>
    <xf numFmtId="182" fontId="35" fillId="28" borderId="127" xfId="0" applyNumberFormat="1" applyFont="1" applyFill="1" applyBorder="1" applyAlignment="1">
      <alignment horizontal="center" vertical="center" shrinkToFit="1"/>
    </xf>
    <xf numFmtId="184" fontId="35" fillId="28" borderId="54" xfId="0" applyNumberFormat="1" applyFont="1" applyFill="1" applyBorder="1" applyAlignment="1">
      <alignment horizontal="center" vertical="center" shrinkToFit="1"/>
    </xf>
    <xf numFmtId="184" fontId="35" fillId="28" borderId="128" xfId="0" applyNumberFormat="1" applyFont="1" applyFill="1" applyBorder="1" applyAlignment="1">
      <alignment horizontal="center" vertical="center" shrinkToFit="1"/>
    </xf>
    <xf numFmtId="0" fontId="35" fillId="28" borderId="123" xfId="0" applyFont="1" applyFill="1" applyBorder="1" applyAlignment="1">
      <alignment horizontal="center" vertical="center" wrapText="1" shrinkToFit="1"/>
    </xf>
    <xf numFmtId="0" fontId="35" fillId="28" borderId="87" xfId="0" applyFont="1" applyFill="1" applyBorder="1" applyAlignment="1">
      <alignment horizontal="center" vertical="center" wrapText="1" shrinkToFit="1"/>
    </xf>
    <xf numFmtId="0" fontId="35" fillId="28" borderId="124" xfId="0" applyFont="1" applyFill="1" applyBorder="1" applyAlignment="1">
      <alignment horizontal="center" vertical="center" wrapText="1" shrinkToFit="1"/>
    </xf>
    <xf numFmtId="0" fontId="35" fillId="28" borderId="114" xfId="0" applyFont="1" applyFill="1" applyBorder="1" applyAlignment="1">
      <alignment horizontal="center" vertical="center" wrapText="1" shrinkToFit="1"/>
    </xf>
    <xf numFmtId="0" fontId="35" fillId="28" borderId="17" xfId="0" applyFont="1" applyFill="1" applyBorder="1" applyAlignment="1">
      <alignment horizontal="center" vertical="center" wrapText="1" shrinkToFit="1"/>
    </xf>
    <xf numFmtId="0" fontId="35" fillId="28" borderId="115" xfId="0" applyFont="1" applyFill="1" applyBorder="1" applyAlignment="1">
      <alignment horizontal="center" vertical="center" wrapText="1" shrinkToFit="1"/>
    </xf>
    <xf numFmtId="0" fontId="112" fillId="0" borderId="25" xfId="0" applyFont="1" applyBorder="1" applyAlignment="1">
      <alignment horizontal="center" vertical="center"/>
    </xf>
    <xf numFmtId="0" fontId="112" fillId="0" borderId="21" xfId="0" applyFont="1" applyBorder="1" applyAlignment="1">
      <alignment horizontal="center" vertical="center"/>
    </xf>
    <xf numFmtId="0" fontId="125" fillId="41" borderId="48" xfId="0" applyFont="1" applyFill="1" applyBorder="1" applyAlignment="1">
      <alignment horizontal="center" vertical="center" shrinkToFit="1"/>
    </xf>
    <xf numFmtId="0" fontId="125" fillId="41" borderId="59" xfId="0" applyFont="1" applyFill="1" applyBorder="1" applyAlignment="1">
      <alignment horizontal="center" vertical="center" shrinkToFit="1"/>
    </xf>
    <xf numFmtId="0" fontId="125" fillId="41" borderId="40" xfId="0" applyFont="1" applyFill="1" applyBorder="1" applyAlignment="1">
      <alignment horizontal="center" vertical="center" shrinkToFit="1"/>
    </xf>
    <xf numFmtId="0" fontId="125" fillId="41" borderId="15" xfId="0" applyFont="1" applyFill="1" applyBorder="1" applyAlignment="1">
      <alignment horizontal="center" vertical="center" shrinkToFit="1"/>
    </xf>
    <xf numFmtId="0" fontId="125" fillId="41" borderId="25" xfId="0" applyFont="1" applyFill="1" applyBorder="1" applyAlignment="1">
      <alignment horizontal="center" vertical="center" shrinkToFit="1"/>
    </xf>
    <xf numFmtId="0" fontId="114" fillId="0" borderId="114" xfId="0" applyFont="1" applyBorder="1" applyAlignment="1" applyProtection="1">
      <alignment horizontal="center" vertical="center" shrinkToFit="1"/>
      <protection locked="0"/>
    </xf>
    <xf numFmtId="0" fontId="114" fillId="0" borderId="17" xfId="0" applyFont="1" applyBorder="1" applyAlignment="1" applyProtection="1">
      <alignment horizontal="center" vertical="center" shrinkToFit="1"/>
      <protection locked="0"/>
    </xf>
    <xf numFmtId="0" fontId="114" fillId="0" borderId="115" xfId="0" applyFont="1" applyBorder="1" applyAlignment="1" applyProtection="1">
      <alignment horizontal="center" vertical="center" shrinkToFit="1"/>
      <protection locked="0"/>
    </xf>
    <xf numFmtId="0" fontId="35" fillId="34" borderId="90" xfId="0" applyFont="1" applyFill="1" applyBorder="1" applyAlignment="1">
      <alignment horizontal="center" vertical="center" shrinkToFit="1"/>
    </xf>
    <xf numFmtId="0" fontId="35" fillId="34" borderId="118" xfId="0" applyFont="1" applyFill="1" applyBorder="1" applyAlignment="1">
      <alignment horizontal="center" vertical="center" shrinkToFit="1"/>
    </xf>
    <xf numFmtId="0" fontId="35" fillId="34" borderId="14" xfId="0" applyFont="1" applyFill="1" applyBorder="1" applyAlignment="1">
      <alignment horizontal="center" vertical="center" shrinkToFit="1"/>
    </xf>
    <xf numFmtId="0" fontId="35" fillId="28" borderId="90" xfId="0" applyFont="1" applyFill="1" applyBorder="1" applyAlignment="1">
      <alignment horizontal="center" vertical="center" shrinkToFit="1"/>
    </xf>
    <xf numFmtId="0" fontId="35" fillId="28" borderId="118" xfId="0" applyFont="1" applyFill="1" applyBorder="1" applyAlignment="1">
      <alignment horizontal="center" vertical="center" shrinkToFit="1"/>
    </xf>
    <xf numFmtId="0" fontId="35" fillId="28" borderId="14" xfId="0" applyFont="1" applyFill="1" applyBorder="1" applyAlignment="1">
      <alignment horizontal="center" vertical="center" shrinkToFit="1"/>
    </xf>
    <xf numFmtId="0" fontId="36" fillId="37" borderId="44" xfId="0" applyFont="1" applyFill="1" applyBorder="1" applyAlignment="1">
      <alignment horizontal="left" vertical="center"/>
    </xf>
    <xf numFmtId="0" fontId="36" fillId="37" borderId="45" xfId="0" applyFont="1" applyFill="1" applyBorder="1" applyAlignment="1">
      <alignment horizontal="left" vertical="center"/>
    </xf>
    <xf numFmtId="0" fontId="112" fillId="0" borderId="15" xfId="0" applyFont="1" applyBorder="1" applyAlignment="1" applyProtection="1">
      <alignment horizontal="left" vertical="center" shrinkToFit="1"/>
      <protection locked="0"/>
    </xf>
    <xf numFmtId="0" fontId="112" fillId="0" borderId="34" xfId="0" applyFont="1" applyBorder="1" applyAlignment="1" applyProtection="1">
      <alignment horizontal="left" vertical="center" shrinkToFit="1"/>
      <protection locked="0"/>
    </xf>
    <xf numFmtId="0" fontId="35" fillId="28" borderId="54" xfId="0" applyFont="1" applyFill="1" applyBorder="1" applyAlignment="1">
      <alignment horizontal="center" vertical="center" shrinkToFit="1"/>
    </xf>
    <xf numFmtId="0" fontId="35" fillId="28" borderId="128" xfId="0" applyFont="1" applyFill="1" applyBorder="1" applyAlignment="1">
      <alignment horizontal="center" vertical="center" shrinkToFit="1"/>
    </xf>
    <xf numFmtId="0" fontId="35" fillId="33" borderId="88" xfId="0" applyFont="1" applyFill="1" applyBorder="1" applyAlignment="1">
      <alignment horizontal="center" vertical="center" textRotation="255"/>
    </xf>
    <xf numFmtId="0" fontId="35" fillId="33" borderId="179" xfId="0" applyFont="1" applyFill="1" applyBorder="1" applyAlignment="1">
      <alignment horizontal="center" vertical="center" textRotation="255"/>
    </xf>
    <xf numFmtId="0" fontId="35" fillId="33" borderId="127" xfId="0" applyFont="1" applyFill="1" applyBorder="1" applyAlignment="1">
      <alignment horizontal="center" vertical="center" textRotation="255"/>
    </xf>
    <xf numFmtId="0" fontId="36" fillId="33" borderId="25"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44" xfId="0" applyFont="1" applyFill="1" applyBorder="1" applyAlignment="1">
      <alignment horizontal="left" vertical="center"/>
    </xf>
    <xf numFmtId="0" fontId="36" fillId="33" borderId="45" xfId="0" applyFont="1" applyFill="1" applyBorder="1" applyAlignment="1">
      <alignment horizontal="left" vertical="center"/>
    </xf>
    <xf numFmtId="0" fontId="123" fillId="41" borderId="48" xfId="0" applyFont="1" applyFill="1" applyBorder="1" applyAlignment="1">
      <alignment horizontal="center" vertical="center" shrinkToFit="1"/>
    </xf>
    <xf numFmtId="0" fontId="123" fillId="41" borderId="59" xfId="0" applyFont="1" applyFill="1" applyBorder="1" applyAlignment="1">
      <alignment horizontal="center" vertical="center" shrinkToFit="1"/>
    </xf>
    <xf numFmtId="0" fontId="123" fillId="41" borderId="40" xfId="0" applyFont="1" applyFill="1" applyBorder="1" applyAlignment="1">
      <alignment horizontal="center" vertical="center" shrinkToFit="1"/>
    </xf>
    <xf numFmtId="0" fontId="36" fillId="33" borderId="48" xfId="0" applyFont="1" applyFill="1" applyBorder="1" applyAlignment="1">
      <alignment horizontal="left" vertical="center"/>
    </xf>
    <xf numFmtId="0" fontId="36" fillId="33" borderId="40" xfId="0" applyFont="1" applyFill="1" applyBorder="1" applyAlignment="1">
      <alignment horizontal="left" vertical="center"/>
    </xf>
    <xf numFmtId="0" fontId="35" fillId="30" borderId="88" xfId="0" applyFont="1" applyFill="1" applyBorder="1" applyAlignment="1">
      <alignment horizontal="center" vertical="center" textRotation="255"/>
    </xf>
    <xf numFmtId="0" fontId="35" fillId="30" borderId="179" xfId="0" applyFont="1" applyFill="1" applyBorder="1" applyAlignment="1">
      <alignment horizontal="center" vertical="center" textRotation="255"/>
    </xf>
    <xf numFmtId="0" fontId="36" fillId="40" borderId="90" xfId="0" applyFont="1" applyFill="1" applyBorder="1" applyAlignment="1">
      <alignment horizontal="center" vertical="center" shrinkToFit="1"/>
    </xf>
    <xf numFmtId="0" fontId="36" fillId="40" borderId="118" xfId="0" applyFont="1" applyFill="1" applyBorder="1" applyAlignment="1">
      <alignment horizontal="center" vertical="center" shrinkToFit="1"/>
    </xf>
    <xf numFmtId="0" fontId="36" fillId="40" borderId="14" xfId="0" applyFont="1" applyFill="1" applyBorder="1" applyAlignment="1">
      <alignment horizontal="center" vertical="center" shrinkToFit="1"/>
    </xf>
    <xf numFmtId="0" fontId="36" fillId="30" borderId="25" xfId="0" applyFont="1" applyFill="1" applyBorder="1" applyAlignment="1">
      <alignment horizontal="left" vertical="center" shrinkToFit="1"/>
    </xf>
    <xf numFmtId="0" fontId="36" fillId="30" borderId="21" xfId="0" applyFont="1" applyFill="1" applyBorder="1" applyAlignment="1">
      <alignment horizontal="left" vertical="center" shrinkToFit="1"/>
    </xf>
    <xf numFmtId="0" fontId="36" fillId="30" borderId="25" xfId="0" applyFont="1" applyFill="1" applyBorder="1" applyAlignment="1">
      <alignment horizontal="left" vertical="center"/>
    </xf>
    <xf numFmtId="0" fontId="36" fillId="30" borderId="21" xfId="0" applyFont="1" applyFill="1" applyBorder="1" applyAlignment="1">
      <alignment horizontal="left" vertical="center"/>
    </xf>
    <xf numFmtId="0" fontId="35" fillId="30" borderId="48" xfId="0" applyFont="1" applyFill="1" applyBorder="1" applyAlignment="1">
      <alignment horizontal="left" vertical="center"/>
    </xf>
    <xf numFmtId="0" fontId="35" fillId="30" borderId="40" xfId="0" applyFont="1" applyFill="1" applyBorder="1" applyAlignment="1">
      <alignment horizontal="left" vertical="center"/>
    </xf>
    <xf numFmtId="0" fontId="29" fillId="41" borderId="25" xfId="0" applyFont="1" applyFill="1" applyBorder="1" applyAlignment="1">
      <alignment horizontal="center" vertical="center" wrapText="1"/>
    </xf>
    <xf numFmtId="0" fontId="29" fillId="41" borderId="38" xfId="0" applyFont="1" applyFill="1" applyBorder="1" applyAlignment="1">
      <alignment horizontal="center" vertical="center"/>
    </xf>
    <xf numFmtId="0" fontId="112" fillId="0" borderId="25" xfId="0" applyFont="1" applyBorder="1" applyAlignment="1" applyProtection="1">
      <alignment horizontal="center" vertical="center"/>
      <protection locked="0"/>
    </xf>
    <xf numFmtId="0" fontId="112" fillId="0" borderId="38" xfId="0" applyFont="1" applyBorder="1" applyAlignment="1" applyProtection="1">
      <alignment horizontal="center" vertical="center"/>
      <protection locked="0"/>
    </xf>
    <xf numFmtId="0" fontId="35" fillId="38" borderId="125" xfId="0" applyFont="1" applyFill="1" applyBorder="1" applyAlignment="1">
      <alignment horizontal="center" vertical="center" shrinkToFit="1"/>
    </xf>
    <xf numFmtId="0" fontId="35" fillId="38" borderId="118" xfId="0" applyFont="1" applyFill="1" applyBorder="1" applyAlignment="1">
      <alignment horizontal="center" vertical="center" shrinkToFit="1"/>
    </xf>
    <xf numFmtId="0" fontId="35" fillId="38" borderId="126" xfId="0" applyFont="1" applyFill="1" applyBorder="1" applyAlignment="1">
      <alignment horizontal="center" vertical="center" shrinkToFit="1"/>
    </xf>
    <xf numFmtId="182" fontId="126" fillId="0" borderId="86" xfId="0" applyNumberFormat="1" applyFont="1" applyBorder="1" applyAlignment="1">
      <alignment horizontal="left" vertical="center" wrapText="1"/>
    </xf>
    <xf numFmtId="182" fontId="126" fillId="0" borderId="87" xfId="0" applyNumberFormat="1" applyFont="1" applyBorder="1" applyAlignment="1">
      <alignment horizontal="left" vertical="center"/>
    </xf>
    <xf numFmtId="182" fontId="126" fillId="0" borderId="46" xfId="0" applyNumberFormat="1" applyFont="1" applyBorder="1" applyAlignment="1">
      <alignment horizontal="left" vertical="center"/>
    </xf>
    <xf numFmtId="182" fontId="126" fillId="0" borderId="84" xfId="0" applyNumberFormat="1" applyFont="1" applyBorder="1" applyAlignment="1">
      <alignment horizontal="left" vertical="center"/>
    </xf>
    <xf numFmtId="182" fontId="126" fillId="0" borderId="0" xfId="0" applyNumberFormat="1" applyFont="1" applyAlignment="1">
      <alignment horizontal="left" vertical="center"/>
    </xf>
    <xf numFmtId="182" fontId="126" fillId="0" borderId="51" xfId="0" applyNumberFormat="1" applyFont="1" applyBorder="1" applyAlignment="1">
      <alignment horizontal="left" vertical="center"/>
    </xf>
    <xf numFmtId="182" fontId="126" fillId="0" borderId="11" xfId="0" applyNumberFormat="1" applyFont="1" applyBorder="1" applyAlignment="1">
      <alignment horizontal="left" vertical="center"/>
    </xf>
    <xf numFmtId="182" fontId="126" fillId="0" borderId="17" xfId="0" applyNumberFormat="1" applyFont="1" applyBorder="1" applyAlignment="1">
      <alignment horizontal="left" vertical="center"/>
    </xf>
    <xf numFmtId="182" fontId="126" fillId="0" borderId="85" xfId="0" applyNumberFormat="1" applyFont="1" applyBorder="1" applyAlignment="1">
      <alignment horizontal="left" vertical="center"/>
    </xf>
    <xf numFmtId="0" fontId="115" fillId="0" borderId="39" xfId="0" applyFont="1" applyFill="1" applyBorder="1" applyAlignment="1" applyProtection="1">
      <alignment horizontal="center" vertical="center"/>
      <protection locked="0"/>
    </xf>
    <xf numFmtId="0" fontId="112" fillId="0" borderId="21" xfId="0" applyFont="1" applyBorder="1" applyAlignment="1" applyProtection="1">
      <alignment horizontal="center" vertical="center"/>
      <protection locked="0"/>
    </xf>
    <xf numFmtId="0" fontId="112" fillId="0" borderId="64" xfId="0" applyFont="1" applyBorder="1" applyAlignment="1" applyProtection="1">
      <alignment horizontal="center" vertical="center"/>
      <protection locked="0"/>
    </xf>
    <xf numFmtId="0" fontId="112" fillId="0" borderId="45" xfId="0" applyFont="1" applyBorder="1" applyAlignment="1" applyProtection="1">
      <alignment horizontal="center" vertical="center"/>
      <protection locked="0"/>
    </xf>
    <xf numFmtId="0" fontId="36" fillId="0" borderId="90" xfId="0" applyFont="1" applyBorder="1" applyAlignment="1" applyProtection="1">
      <alignment horizontal="center" vertical="center" shrinkToFit="1"/>
      <protection locked="0"/>
    </xf>
    <xf numFmtId="0" fontId="36" fillId="0" borderId="118"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112" fillId="0" borderId="25" xfId="0" applyFont="1" applyBorder="1" applyAlignment="1" applyProtection="1">
      <alignment horizontal="left" vertical="center" shrinkToFit="1"/>
      <protection locked="0"/>
    </xf>
    <xf numFmtId="0" fontId="112" fillId="0" borderId="38" xfId="0" applyFont="1" applyBorder="1" applyAlignment="1" applyProtection="1">
      <alignment horizontal="left" vertical="center" shrinkToFit="1"/>
      <protection locked="0"/>
    </xf>
    <xf numFmtId="0" fontId="112" fillId="0" borderId="64" xfId="0" applyFont="1" applyBorder="1" applyAlignment="1" applyProtection="1">
      <alignment horizontal="left" vertical="center" shrinkToFit="1"/>
      <protection locked="0"/>
    </xf>
    <xf numFmtId="0" fontId="112" fillId="0" borderId="190" xfId="0" applyFont="1" applyBorder="1" applyAlignment="1" applyProtection="1">
      <alignment horizontal="left" vertical="center" shrinkToFit="1"/>
      <protection locked="0"/>
    </xf>
    <xf numFmtId="0" fontId="112" fillId="0" borderId="189" xfId="0" applyFont="1" applyBorder="1" applyAlignment="1" applyProtection="1">
      <alignment horizontal="left" vertical="center" shrinkToFit="1"/>
      <protection locked="0"/>
    </xf>
    <xf numFmtId="0" fontId="112" fillId="0" borderId="18" xfId="0" applyFont="1" applyBorder="1" applyAlignment="1" applyProtection="1">
      <alignment horizontal="left" vertical="center" shrinkToFit="1"/>
      <protection locked="0"/>
    </xf>
    <xf numFmtId="0" fontId="112" fillId="0" borderId="32" xfId="0" applyFont="1" applyBorder="1" applyAlignment="1" applyProtection="1">
      <alignment horizontal="left" vertical="center" shrinkToFit="1"/>
      <protection locked="0"/>
    </xf>
    <xf numFmtId="0" fontId="36" fillId="30" borderId="50" xfId="0" applyFont="1" applyFill="1" applyBorder="1" applyAlignment="1">
      <alignment horizontal="left" vertical="center" wrapText="1"/>
    </xf>
    <xf numFmtId="0" fontId="36" fillId="30" borderId="29" xfId="0" applyFont="1" applyFill="1" applyBorder="1" applyAlignment="1">
      <alignment horizontal="left" vertical="center" wrapText="1"/>
    </xf>
    <xf numFmtId="0" fontId="36" fillId="30" borderId="43" xfId="0" applyFont="1" applyFill="1" applyBorder="1" applyAlignment="1">
      <alignment horizontal="left" vertical="center" wrapText="1"/>
    </xf>
    <xf numFmtId="0" fontId="36" fillId="30" borderId="19" xfId="0" applyFont="1" applyFill="1" applyBorder="1" applyAlignment="1">
      <alignment horizontal="left" vertical="center" wrapText="1"/>
    </xf>
    <xf numFmtId="0" fontId="0" fillId="41" borderId="38" xfId="0" applyFill="1" applyBorder="1" applyAlignment="1">
      <alignment horizontal="center" vertical="center" shrinkToFit="1"/>
    </xf>
    <xf numFmtId="0" fontId="0" fillId="41" borderId="21" xfId="0" applyFill="1" applyBorder="1" applyAlignment="1">
      <alignment horizontal="center" vertical="center" shrinkToFit="1"/>
    </xf>
    <xf numFmtId="189" fontId="119" fillId="0" borderId="25" xfId="46" applyNumberFormat="1" applyFont="1" applyBorder="1" applyAlignment="1" applyProtection="1">
      <alignment horizontal="right" vertical="center" shrinkToFit="1"/>
      <protection locked="0"/>
    </xf>
    <xf numFmtId="189" fontId="119" fillId="0" borderId="38" xfId="46" applyNumberFormat="1" applyFont="1" applyBorder="1" applyAlignment="1" applyProtection="1">
      <alignment horizontal="right" vertical="center" shrinkToFit="1"/>
      <protection locked="0"/>
    </xf>
    <xf numFmtId="56" fontId="112" fillId="0" borderId="61" xfId="0" applyNumberFormat="1" applyFont="1" applyBorder="1" applyAlignment="1" applyProtection="1">
      <alignment horizontal="center" vertical="center" shrinkToFit="1"/>
      <protection locked="0"/>
    </xf>
    <xf numFmtId="0" fontId="112" fillId="0" borderId="38" xfId="0" applyFont="1" applyBorder="1" applyAlignment="1" applyProtection="1">
      <alignment horizontal="center" vertical="center" shrinkToFit="1"/>
      <protection locked="0"/>
    </xf>
    <xf numFmtId="0" fontId="112" fillId="0" borderId="64" xfId="0" applyFont="1" applyBorder="1" applyAlignment="1" applyProtection="1">
      <alignment horizontal="center" vertical="center" shrinkToFit="1"/>
      <protection locked="0"/>
    </xf>
    <xf numFmtId="0" fontId="35" fillId="30" borderId="125" xfId="0" applyFont="1" applyFill="1" applyBorder="1" applyAlignment="1">
      <alignment horizontal="center" vertical="center"/>
    </xf>
    <xf numFmtId="0" fontId="35" fillId="30" borderId="118" xfId="0" applyFont="1" applyFill="1" applyBorder="1" applyAlignment="1">
      <alignment horizontal="center" vertical="center"/>
    </xf>
    <xf numFmtId="0" fontId="35" fillId="30" borderId="126" xfId="0" applyFont="1" applyFill="1" applyBorder="1" applyAlignment="1">
      <alignment horizontal="center" vertical="center"/>
    </xf>
    <xf numFmtId="0" fontId="113" fillId="0" borderId="15" xfId="45" applyFont="1" applyFill="1" applyBorder="1" applyAlignment="1" applyProtection="1">
      <alignment horizontal="left" vertical="center" shrinkToFit="1"/>
      <protection locked="0"/>
    </xf>
    <xf numFmtId="0" fontId="113" fillId="0" borderId="34" xfId="45" applyFont="1" applyFill="1" applyBorder="1" applyAlignment="1" applyProtection="1">
      <alignment horizontal="left" vertical="center" shrinkToFit="1"/>
      <protection locked="0"/>
    </xf>
    <xf numFmtId="14" fontId="39" fillId="0" borderId="39" xfId="0" applyNumberFormat="1" applyFont="1" applyBorder="1" applyAlignment="1">
      <alignment horizontal="center" vertical="center"/>
    </xf>
    <xf numFmtId="0" fontId="39" fillId="0" borderId="39" xfId="0" applyFont="1" applyBorder="1" applyAlignment="1">
      <alignment horizontal="center" vertical="center"/>
    </xf>
    <xf numFmtId="0" fontId="35" fillId="37" borderId="13" xfId="0" applyFont="1" applyFill="1" applyBorder="1" applyAlignment="1">
      <alignment horizontal="center" vertical="center" shrinkToFit="1"/>
    </xf>
    <xf numFmtId="0" fontId="114" fillId="0" borderId="15" xfId="0" applyFont="1" applyBorder="1" applyAlignment="1" applyProtection="1">
      <alignment horizontal="center" vertical="center" shrinkToFit="1"/>
      <protection locked="0"/>
    </xf>
    <xf numFmtId="0" fontId="114" fillId="0" borderId="16" xfId="0" applyFont="1" applyBorder="1" applyAlignment="1" applyProtection="1">
      <alignment horizontal="center" vertical="center" shrinkToFit="1"/>
      <protection locked="0"/>
    </xf>
    <xf numFmtId="0" fontId="32" fillId="0" borderId="122" xfId="0" applyFont="1" applyBorder="1" applyAlignment="1">
      <alignment horizontal="center" vertical="center" shrinkToFit="1"/>
    </xf>
    <xf numFmtId="0" fontId="32" fillId="0" borderId="38"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116"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29" xfId="0" applyFont="1" applyBorder="1" applyAlignment="1">
      <alignment horizontal="center" vertical="center" shrinkToFit="1"/>
    </xf>
    <xf numFmtId="0" fontId="107" fillId="0" borderId="20" xfId="0" applyFont="1" applyBorder="1" applyAlignment="1" applyProtection="1">
      <alignment horizontal="left" vertical="center" shrinkToFit="1"/>
      <protection locked="0"/>
    </xf>
    <xf numFmtId="182" fontId="107" fillId="41" borderId="20" xfId="0" applyNumberFormat="1" applyFont="1" applyFill="1" applyBorder="1" applyAlignment="1" applyProtection="1">
      <alignment horizontal="center" vertical="center" shrinkToFit="1"/>
    </xf>
    <xf numFmtId="0" fontId="112" fillId="0" borderId="121" xfId="0" applyFont="1" applyBorder="1" applyAlignment="1" applyProtection="1">
      <alignment horizontal="left" vertical="center" shrinkToFit="1"/>
      <protection locked="0"/>
    </xf>
    <xf numFmtId="0" fontId="112" fillId="0" borderId="30" xfId="0" applyFont="1" applyBorder="1" applyAlignment="1" applyProtection="1">
      <alignment horizontal="left" vertical="center" shrinkToFit="1"/>
      <protection locked="0"/>
    </xf>
    <xf numFmtId="0" fontId="112" fillId="41" borderId="15" xfId="0" applyFont="1" applyFill="1" applyBorder="1" applyAlignment="1">
      <alignment horizontal="left" vertical="center" shrinkToFit="1"/>
    </xf>
    <xf numFmtId="0" fontId="112" fillId="41" borderId="34" xfId="0" applyFont="1" applyFill="1" applyBorder="1" applyAlignment="1">
      <alignment horizontal="left" vertical="center" shrinkToFit="1"/>
    </xf>
    <xf numFmtId="0" fontId="121" fillId="0" borderId="25" xfId="0" applyFont="1" applyBorder="1" applyAlignment="1" applyProtection="1">
      <alignment horizontal="center" vertical="center" shrinkToFit="1"/>
      <protection locked="0"/>
    </xf>
    <xf numFmtId="0" fontId="121" fillId="0" borderId="21" xfId="0" applyFont="1" applyBorder="1" applyAlignment="1" applyProtection="1">
      <alignment horizontal="center" vertical="center" shrinkToFit="1"/>
      <protection locked="0"/>
    </xf>
    <xf numFmtId="0" fontId="121" fillId="0" borderId="64" xfId="0" applyFont="1" applyBorder="1" applyAlignment="1" applyProtection="1">
      <alignment horizontal="center" vertical="center" shrinkToFit="1"/>
      <protection locked="0"/>
    </xf>
    <xf numFmtId="0" fontId="35" fillId="28" borderId="55" xfId="0" applyFont="1" applyFill="1" applyBorder="1" applyAlignment="1">
      <alignment horizontal="center" vertical="center" shrinkToFit="1"/>
    </xf>
    <xf numFmtId="0" fontId="35" fillId="28" borderId="129" xfId="0" applyFont="1" applyFill="1" applyBorder="1" applyAlignment="1">
      <alignment horizontal="center" vertical="center" shrinkToFit="1"/>
    </xf>
    <xf numFmtId="0" fontId="32" fillId="0" borderId="83" xfId="0" applyFont="1" applyBorder="1" applyAlignment="1">
      <alignment horizontal="center" vertical="center" shrinkToFit="1"/>
    </xf>
    <xf numFmtId="0" fontId="32" fillId="0" borderId="59" xfId="0" applyFont="1" applyBorder="1" applyAlignment="1">
      <alignment horizontal="center" vertical="center" shrinkToFit="1"/>
    </xf>
    <xf numFmtId="0" fontId="32" fillId="0" borderId="40" xfId="0" applyFont="1" applyBorder="1" applyAlignment="1">
      <alignment horizontal="center" vertical="center" shrinkToFit="1"/>
    </xf>
    <xf numFmtId="184" fontId="112" fillId="0" borderId="15" xfId="0" applyNumberFormat="1" applyFont="1" applyBorder="1" applyAlignment="1" applyProtection="1">
      <alignment horizontal="center" vertical="center" wrapText="1"/>
      <protection locked="0"/>
    </xf>
    <xf numFmtId="184" fontId="112" fillId="0" borderId="16" xfId="0" applyNumberFormat="1" applyFont="1" applyBorder="1" applyAlignment="1" applyProtection="1">
      <alignment horizontal="center" vertical="center" wrapText="1"/>
      <protection locked="0"/>
    </xf>
    <xf numFmtId="0" fontId="32" fillId="0" borderId="117" xfId="0" applyFont="1" applyBorder="1" applyAlignment="1">
      <alignment horizontal="center" vertical="center" shrinkToFit="1"/>
    </xf>
    <xf numFmtId="0" fontId="32" fillId="0" borderId="39" xfId="0" applyFont="1" applyBorder="1" applyAlignment="1">
      <alignment horizontal="center" vertical="center" shrinkToFit="1"/>
    </xf>
    <xf numFmtId="0" fontId="32" fillId="0" borderId="45" xfId="0" applyFont="1" applyBorder="1" applyAlignment="1">
      <alignment horizontal="center" vertical="center" shrinkToFit="1"/>
    </xf>
    <xf numFmtId="0" fontId="32" fillId="0" borderId="90" xfId="0" applyFont="1" applyBorder="1" applyAlignment="1">
      <alignment horizontal="center" vertical="center" shrinkToFit="1"/>
    </xf>
    <xf numFmtId="0" fontId="32" fillId="0" borderId="118" xfId="0" applyFont="1" applyBorder="1" applyAlignment="1">
      <alignment horizontal="center" vertical="center" shrinkToFit="1"/>
    </xf>
    <xf numFmtId="0" fontId="32" fillId="0" borderId="126" xfId="0" applyFont="1" applyBorder="1" applyAlignment="1">
      <alignment horizontal="center" vertical="center" shrinkToFit="1"/>
    </xf>
    <xf numFmtId="0" fontId="35" fillId="30" borderId="125" xfId="0" applyFont="1" applyFill="1" applyBorder="1" applyAlignment="1">
      <alignment horizontal="center" vertical="center" shrinkToFit="1"/>
    </xf>
    <xf numFmtId="0" fontId="35" fillId="30" borderId="118" xfId="0" applyFont="1" applyFill="1" applyBorder="1" applyAlignment="1">
      <alignment horizontal="center" vertical="center" shrinkToFit="1"/>
    </xf>
    <xf numFmtId="0" fontId="114" fillId="0" borderId="18" xfId="0" applyFont="1" applyBorder="1" applyAlignment="1" applyProtection="1">
      <alignment horizontal="center" vertical="center" shrinkToFit="1"/>
      <protection locked="0"/>
    </xf>
    <xf numFmtId="0" fontId="112" fillId="41" borderId="76" xfId="0" applyFont="1" applyFill="1" applyBorder="1" applyAlignment="1">
      <alignment horizontal="center" vertical="center"/>
    </xf>
    <xf numFmtId="0" fontId="121" fillId="0" borderId="0" xfId="0" applyFont="1" applyAlignment="1">
      <alignment horizontal="left" vertical="top" wrapText="1"/>
    </xf>
    <xf numFmtId="0" fontId="35" fillId="30" borderId="126" xfId="0" applyFont="1" applyFill="1" applyBorder="1" applyAlignment="1">
      <alignment horizontal="center" vertical="center" shrinkToFit="1"/>
    </xf>
    <xf numFmtId="0" fontId="112" fillId="0" borderId="43" xfId="0" applyFont="1" applyBorder="1" applyAlignment="1" applyProtection="1">
      <alignment horizontal="center" vertical="center" shrinkToFit="1"/>
      <protection locked="0"/>
    </xf>
    <xf numFmtId="0" fontId="112" fillId="0" borderId="21" xfId="0" applyFont="1" applyBorder="1" applyAlignment="1" applyProtection="1">
      <alignment horizontal="center" vertical="center" shrinkToFit="1"/>
      <protection locked="0"/>
    </xf>
    <xf numFmtId="0" fontId="112" fillId="0" borderId="25" xfId="0" applyFont="1" applyBorder="1" applyAlignment="1" applyProtection="1">
      <alignment horizontal="center" vertical="center" shrinkToFit="1"/>
      <protection locked="0"/>
    </xf>
    <xf numFmtId="184" fontId="112" fillId="0" borderId="18" xfId="0" applyNumberFormat="1" applyFont="1" applyBorder="1" applyAlignment="1" applyProtection="1">
      <alignment horizontal="center" vertical="center" wrapText="1"/>
      <protection locked="0"/>
    </xf>
    <xf numFmtId="0" fontId="36" fillId="30" borderId="44" xfId="0" applyFont="1" applyFill="1" applyBorder="1" applyAlignment="1">
      <alignment horizontal="left" vertical="center" wrapText="1"/>
    </xf>
    <xf numFmtId="0" fontId="36" fillId="30" borderId="45" xfId="0" applyFont="1" applyFill="1" applyBorder="1" applyAlignment="1">
      <alignment horizontal="left" vertical="center" wrapText="1"/>
    </xf>
    <xf numFmtId="0" fontId="114" fillId="0" borderId="43" xfId="0" applyFont="1" applyBorder="1" applyAlignment="1" applyProtection="1">
      <alignment horizontal="center" vertical="center" shrinkToFit="1"/>
      <protection locked="0"/>
    </xf>
    <xf numFmtId="0" fontId="35" fillId="37" borderId="48" xfId="0" applyFont="1" applyFill="1" applyBorder="1" applyAlignment="1">
      <alignment horizontal="center" vertical="center" shrinkToFit="1"/>
    </xf>
    <xf numFmtId="0" fontId="35" fillId="37" borderId="59" xfId="0" applyFont="1" applyFill="1" applyBorder="1" applyAlignment="1">
      <alignment horizontal="center" vertical="center" shrinkToFit="1"/>
    </xf>
    <xf numFmtId="0" fontId="35" fillId="37" borderId="63" xfId="0" applyFont="1" applyFill="1" applyBorder="1" applyAlignment="1">
      <alignment horizontal="center" vertical="center" shrinkToFit="1"/>
    </xf>
    <xf numFmtId="189" fontId="119" fillId="0" borderId="132" xfId="46" applyNumberFormat="1" applyFont="1" applyBorder="1" applyAlignment="1" applyProtection="1">
      <alignment horizontal="right" vertical="center" shrinkToFit="1"/>
      <protection locked="0"/>
    </xf>
    <xf numFmtId="56" fontId="112" fillId="0" borderId="38" xfId="0" applyNumberFormat="1" applyFont="1" applyBorder="1" applyAlignment="1" applyProtection="1">
      <alignment horizontal="center" vertical="center" shrinkToFit="1"/>
      <protection locked="0"/>
    </xf>
    <xf numFmtId="56" fontId="112" fillId="0" borderId="64" xfId="0" applyNumberFormat="1" applyFont="1" applyBorder="1" applyAlignment="1" applyProtection="1">
      <alignment horizontal="center" vertical="center" shrinkToFit="1"/>
      <protection locked="0"/>
    </xf>
    <xf numFmtId="0" fontId="32" fillId="0" borderId="25" xfId="0" applyFont="1" applyBorder="1" applyAlignment="1">
      <alignment horizontal="center" vertical="center" shrinkToFit="1"/>
    </xf>
    <xf numFmtId="0" fontId="32" fillId="0" borderId="64" xfId="0" applyFont="1" applyBorder="1" applyAlignment="1">
      <alignment horizontal="center" vertical="center" shrinkToFit="1"/>
    </xf>
    <xf numFmtId="0" fontId="32" fillId="0" borderId="50" xfId="0" applyFont="1" applyBorder="1" applyAlignment="1">
      <alignment horizontal="center" vertical="center" shrinkToFit="1"/>
    </xf>
    <xf numFmtId="0" fontId="32" fillId="0" borderId="47" xfId="0" applyFont="1" applyBorder="1" applyAlignment="1">
      <alignment horizontal="center" vertical="center" shrinkToFit="1"/>
    </xf>
    <xf numFmtId="0" fontId="35" fillId="0" borderId="11"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182" fontId="110" fillId="0" borderId="86" xfId="43" applyNumberFormat="1" applyFont="1" applyBorder="1" applyAlignment="1">
      <alignment horizontal="left" vertical="center" wrapText="1"/>
    </xf>
    <xf numFmtId="182" fontId="110" fillId="0" borderId="87" xfId="43" applyNumberFormat="1" applyFont="1" applyBorder="1" applyAlignment="1">
      <alignment horizontal="left" vertical="center" wrapText="1"/>
    </xf>
    <xf numFmtId="182" fontId="110" fillId="0" borderId="46" xfId="43" applyNumberFormat="1" applyFont="1" applyBorder="1" applyAlignment="1">
      <alignment horizontal="left" vertical="center" wrapText="1"/>
    </xf>
    <xf numFmtId="182" fontId="110" fillId="0" borderId="84" xfId="43" applyNumberFormat="1" applyFont="1" applyBorder="1" applyAlignment="1">
      <alignment horizontal="left" vertical="center" wrapText="1"/>
    </xf>
    <xf numFmtId="182" fontId="110" fillId="0" borderId="0" xfId="43" applyNumberFormat="1" applyFont="1" applyBorder="1" applyAlignment="1">
      <alignment horizontal="left" vertical="center" wrapText="1"/>
    </xf>
    <xf numFmtId="182" fontId="110" fillId="0" borderId="51" xfId="43" applyNumberFormat="1" applyFont="1" applyBorder="1" applyAlignment="1">
      <alignment horizontal="left" vertical="center" wrapText="1"/>
    </xf>
    <xf numFmtId="0" fontId="91" fillId="0" borderId="86" xfId="0" applyFont="1" applyBorder="1" applyAlignment="1">
      <alignment horizontal="center" vertical="center" wrapText="1"/>
    </xf>
    <xf numFmtId="0" fontId="91" fillId="0" borderId="87" xfId="0" applyFont="1" applyBorder="1" applyAlignment="1">
      <alignment horizontal="center" vertical="center" wrapText="1"/>
    </xf>
    <xf numFmtId="0" fontId="91" fillId="0" borderId="46" xfId="0" applyFont="1" applyBorder="1" applyAlignment="1">
      <alignment horizontal="center" vertical="center" wrapText="1"/>
    </xf>
    <xf numFmtId="0" fontId="91" fillId="0" borderId="84" xfId="0" applyFont="1" applyBorder="1" applyAlignment="1">
      <alignment horizontal="center" vertical="center" wrapText="1"/>
    </xf>
    <xf numFmtId="0" fontId="91" fillId="0" borderId="0" xfId="0" applyFont="1" applyBorder="1" applyAlignment="1">
      <alignment horizontal="center" vertical="center" wrapText="1"/>
    </xf>
    <xf numFmtId="0" fontId="91" fillId="0" borderId="51" xfId="0" applyFont="1" applyBorder="1" applyAlignment="1">
      <alignment horizontal="center" vertical="center" wrapText="1"/>
    </xf>
    <xf numFmtId="0" fontId="91" fillId="0" borderId="11" xfId="0" applyFont="1" applyBorder="1" applyAlignment="1">
      <alignment horizontal="center" vertical="center" wrapText="1"/>
    </xf>
    <xf numFmtId="0" fontId="91" fillId="0" borderId="17" xfId="0" applyFont="1" applyBorder="1" applyAlignment="1">
      <alignment horizontal="center" vertical="center" wrapText="1"/>
    </xf>
    <xf numFmtId="0" fontId="91" fillId="0" borderId="85" xfId="0" applyFont="1" applyBorder="1" applyAlignment="1">
      <alignment horizontal="center" vertical="center" wrapText="1"/>
    </xf>
    <xf numFmtId="0" fontId="32" fillId="0" borderId="48" xfId="0" applyFont="1" applyBorder="1" applyAlignment="1">
      <alignment horizontal="center" vertical="center" shrinkToFit="1"/>
    </xf>
    <xf numFmtId="0" fontId="32" fillId="0" borderId="63" xfId="0" applyFont="1" applyBorder="1" applyAlignment="1">
      <alignment horizontal="center" vertical="center" shrinkToFit="1"/>
    </xf>
    <xf numFmtId="0" fontId="111" fillId="0" borderId="87" xfId="0" applyFont="1" applyBorder="1" applyAlignment="1" applyProtection="1">
      <alignment horizontal="center" vertical="center" shrinkToFit="1"/>
      <protection locked="0"/>
    </xf>
    <xf numFmtId="0" fontId="111" fillId="0" borderId="46" xfId="0" applyFont="1" applyBorder="1" applyAlignment="1" applyProtection="1">
      <alignment horizontal="center" vertical="center" shrinkToFit="1"/>
      <protection locked="0"/>
    </xf>
    <xf numFmtId="0" fontId="111" fillId="0" borderId="0" xfId="0" applyFont="1" applyBorder="1" applyAlignment="1" applyProtection="1">
      <alignment horizontal="center" vertical="center" shrinkToFit="1"/>
      <protection locked="0"/>
    </xf>
    <xf numFmtId="0" fontId="111" fillId="0" borderId="51" xfId="0" applyFont="1" applyBorder="1" applyAlignment="1" applyProtection="1">
      <alignment horizontal="center" vertical="center" shrinkToFit="1"/>
      <protection locked="0"/>
    </xf>
    <xf numFmtId="0" fontId="32" fillId="0" borderId="91" xfId="0" applyFont="1" applyBorder="1" applyAlignment="1">
      <alignment horizontal="center" vertical="center"/>
    </xf>
    <xf numFmtId="0" fontId="32" fillId="0" borderId="121" xfId="0" applyFont="1" applyBorder="1" applyAlignment="1">
      <alignment horizontal="center" vertical="center"/>
    </xf>
    <xf numFmtId="0" fontId="32" fillId="0" borderId="35" xfId="0" applyFont="1" applyBorder="1" applyAlignment="1">
      <alignment horizontal="center" vertical="center"/>
    </xf>
    <xf numFmtId="0" fontId="32" fillId="0" borderId="16" xfId="0" applyFont="1" applyBorder="1" applyAlignment="1">
      <alignment horizontal="center" vertical="center"/>
    </xf>
    <xf numFmtId="0" fontId="35" fillId="28" borderId="125" xfId="0" applyFont="1" applyFill="1" applyBorder="1" applyAlignment="1">
      <alignment horizontal="center" vertical="center" shrinkToFit="1"/>
    </xf>
    <xf numFmtId="0" fontId="35" fillId="28" borderId="126" xfId="0" applyFont="1" applyFill="1" applyBorder="1" applyAlignment="1">
      <alignment horizontal="center" vertical="center" shrinkToFit="1"/>
    </xf>
    <xf numFmtId="0" fontId="0" fillId="0" borderId="121" xfId="0"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0" fillId="0" borderId="63" xfId="0"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45" xfId="0" applyBorder="1" applyAlignment="1">
      <alignment horizontal="center" vertical="center"/>
    </xf>
    <xf numFmtId="0" fontId="32" fillId="0" borderId="44" xfId="0" applyFont="1" applyBorder="1" applyAlignment="1">
      <alignment horizontal="center" vertical="center" shrinkToFit="1"/>
    </xf>
    <xf numFmtId="0" fontId="32" fillId="0" borderId="57" xfId="0" applyFont="1" applyBorder="1" applyAlignment="1">
      <alignment horizontal="center" vertical="center" shrinkToFit="1"/>
    </xf>
    <xf numFmtId="0" fontId="32" fillId="0" borderId="125" xfId="0" applyFont="1" applyBorder="1" applyAlignment="1">
      <alignment horizontal="center" vertical="center" shrinkToFit="1"/>
    </xf>
    <xf numFmtId="0" fontId="32" fillId="0" borderId="14" xfId="0" applyFont="1" applyBorder="1" applyAlignment="1">
      <alignment horizontal="center" vertical="center" shrinkToFit="1"/>
    </xf>
    <xf numFmtId="0" fontId="114" fillId="0" borderId="128" xfId="0" applyFont="1" applyBorder="1" applyAlignment="1" applyProtection="1">
      <alignment horizontal="center" vertical="center" shrinkToFit="1"/>
      <protection locked="0"/>
    </xf>
    <xf numFmtId="0" fontId="35" fillId="37" borderId="88" xfId="0" applyFont="1" applyFill="1" applyBorder="1" applyAlignment="1">
      <alignment horizontal="center" vertical="center" textRotation="255"/>
    </xf>
    <xf numFmtId="0" fontId="35" fillId="37" borderId="179" xfId="0" applyFont="1" applyFill="1" applyBorder="1" applyAlignment="1">
      <alignment horizontal="center" vertical="center" textRotation="255"/>
    </xf>
    <xf numFmtId="0" fontId="35" fillId="37" borderId="127" xfId="0" applyFont="1" applyFill="1" applyBorder="1" applyAlignment="1">
      <alignment horizontal="center" vertical="center" textRotation="255"/>
    </xf>
    <xf numFmtId="0" fontId="29" fillId="37" borderId="86" xfId="0" applyFont="1" applyFill="1" applyBorder="1" applyAlignment="1">
      <alignment horizontal="left" vertical="center" wrapText="1"/>
    </xf>
    <xf numFmtId="0" fontId="29" fillId="37" borderId="46" xfId="0" applyFont="1" applyFill="1" applyBorder="1" applyAlignment="1">
      <alignment horizontal="left" vertical="center" wrapText="1"/>
    </xf>
    <xf numFmtId="0" fontId="29" fillId="37" borderId="84" xfId="0" applyFont="1" applyFill="1" applyBorder="1" applyAlignment="1">
      <alignment horizontal="left" vertical="center" wrapText="1"/>
    </xf>
    <xf numFmtId="0" fontId="29" fillId="37" borderId="51" xfId="0" applyFont="1" applyFill="1" applyBorder="1" applyAlignment="1">
      <alignment horizontal="left" vertical="center" wrapText="1"/>
    </xf>
    <xf numFmtId="0" fontId="29" fillId="37" borderId="11" xfId="0" applyFont="1" applyFill="1" applyBorder="1" applyAlignment="1">
      <alignment horizontal="left" vertical="center" wrapText="1"/>
    </xf>
    <xf numFmtId="0" fontId="29" fillId="37" borderId="85" xfId="0" applyFont="1" applyFill="1" applyBorder="1" applyAlignment="1">
      <alignment horizontal="left" vertical="center" wrapText="1"/>
    </xf>
    <xf numFmtId="0" fontId="124" fillId="41" borderId="35" xfId="0" applyFont="1" applyFill="1" applyBorder="1" applyAlignment="1">
      <alignment horizontal="center" vertical="center"/>
    </xf>
    <xf numFmtId="0" fontId="124" fillId="41" borderId="16" xfId="0" applyFont="1" applyFill="1" applyBorder="1" applyAlignment="1">
      <alignment horizontal="center" vertical="center"/>
    </xf>
    <xf numFmtId="0" fontId="125" fillId="41" borderId="16" xfId="0" applyFont="1" applyFill="1" applyBorder="1" applyAlignment="1">
      <alignment horizontal="center" vertical="center" shrinkToFit="1"/>
    </xf>
    <xf numFmtId="0" fontId="125" fillId="41" borderId="44" xfId="0" applyFont="1" applyFill="1" applyBorder="1" applyAlignment="1">
      <alignment horizontal="center" vertical="center" shrinkToFit="1"/>
    </xf>
    <xf numFmtId="184" fontId="0" fillId="0" borderId="84" xfId="0" applyNumberFormat="1" applyBorder="1" applyAlignment="1" applyProtection="1">
      <alignment horizontal="center" vertical="center" textRotation="255"/>
      <protection locked="0"/>
    </xf>
    <xf numFmtId="184" fontId="0" fillId="0" borderId="28" xfId="0" applyNumberFormat="1" applyBorder="1" applyAlignment="1" applyProtection="1">
      <alignment horizontal="center" vertical="center" textRotation="255"/>
      <protection locked="0"/>
    </xf>
    <xf numFmtId="184" fontId="0" fillId="0" borderId="11" xfId="0" applyNumberFormat="1" applyBorder="1" applyAlignment="1" applyProtection="1">
      <alignment horizontal="center" vertical="center" textRotation="255"/>
      <protection locked="0"/>
    </xf>
    <xf numFmtId="184" fontId="0" fillId="0" borderId="115" xfId="0" applyNumberFormat="1" applyBorder="1" applyAlignment="1" applyProtection="1">
      <alignment horizontal="center" vertical="center" textRotation="255"/>
      <protection locked="0"/>
    </xf>
    <xf numFmtId="0" fontId="0" fillId="0" borderId="48" xfId="0" applyBorder="1" applyAlignment="1">
      <alignment horizontal="center" vertical="center" shrinkToFit="1"/>
    </xf>
    <xf numFmtId="0" fontId="0" fillId="0" borderId="40" xfId="0" applyBorder="1" applyAlignment="1">
      <alignment horizontal="center" vertical="center" shrinkToFit="1"/>
    </xf>
    <xf numFmtId="0" fontId="35" fillId="0" borderId="86" xfId="0" applyFont="1" applyBorder="1" applyAlignment="1" applyProtection="1">
      <alignment horizontal="center" vertical="center" shrinkToFit="1"/>
      <protection locked="0"/>
    </xf>
    <xf numFmtId="0" fontId="35" fillId="0" borderId="87" xfId="0" applyFont="1" applyBorder="1" applyAlignment="1" applyProtection="1">
      <alignment horizontal="center" vertical="center" shrinkToFit="1"/>
      <protection locked="0"/>
    </xf>
    <xf numFmtId="0" fontId="116" fillId="0" borderId="87" xfId="0" applyFont="1" applyBorder="1" applyAlignment="1" applyProtection="1">
      <alignment horizontal="center" vertical="center" wrapText="1" shrinkToFit="1"/>
      <protection locked="0"/>
    </xf>
    <xf numFmtId="0" fontId="116" fillId="0" borderId="46" xfId="0" applyFont="1" applyBorder="1" applyAlignment="1" applyProtection="1">
      <alignment horizontal="center" vertical="center" wrapText="1" shrinkToFit="1"/>
      <protection locked="0"/>
    </xf>
    <xf numFmtId="184" fontId="35" fillId="39" borderId="48" xfId="0" applyNumberFormat="1" applyFont="1" applyFill="1" applyBorder="1" applyAlignment="1">
      <alignment horizontal="center" vertical="center" shrinkToFit="1"/>
    </xf>
    <xf numFmtId="184" fontId="35" fillId="39" borderId="40" xfId="0" applyNumberFormat="1" applyFont="1" applyFill="1" applyBorder="1" applyAlignment="1">
      <alignment horizontal="center" vertical="center" shrinkToFit="1"/>
    </xf>
    <xf numFmtId="0" fontId="35" fillId="39" borderId="48" xfId="0" applyFont="1" applyFill="1" applyBorder="1" applyAlignment="1">
      <alignment horizontal="center" vertical="center" shrinkToFit="1"/>
    </xf>
    <xf numFmtId="0" fontId="35" fillId="39" borderId="59" xfId="0" applyFont="1" applyFill="1" applyBorder="1" applyAlignment="1">
      <alignment horizontal="center" vertical="center" shrinkToFit="1"/>
    </xf>
    <xf numFmtId="0" fontId="35" fillId="39" borderId="40" xfId="0" applyFont="1" applyFill="1" applyBorder="1" applyAlignment="1">
      <alignment horizontal="center" vertical="center" shrinkToFit="1"/>
    </xf>
    <xf numFmtId="0" fontId="121" fillId="0" borderId="87" xfId="0" applyFont="1" applyBorder="1" applyAlignment="1">
      <alignment horizontal="left" vertical="center" shrinkToFit="1"/>
    </xf>
    <xf numFmtId="189" fontId="6" fillId="36" borderId="25" xfId="0" applyNumberFormat="1" applyFont="1" applyFill="1" applyBorder="1" applyAlignment="1">
      <alignment horizontal="right" vertical="center" wrapText="1"/>
    </xf>
    <xf numFmtId="189" fontId="6" fillId="36" borderId="38" xfId="0" applyNumberFormat="1" applyFont="1" applyFill="1" applyBorder="1" applyAlignment="1">
      <alignment horizontal="right" vertical="center" wrapText="1"/>
    </xf>
    <xf numFmtId="185" fontId="6" fillId="36" borderId="38" xfId="0" applyNumberFormat="1" applyFont="1" applyFill="1" applyBorder="1" applyAlignment="1">
      <alignment horizontal="center" vertical="center" wrapText="1"/>
    </xf>
    <xf numFmtId="185" fontId="6" fillId="36" borderId="132" xfId="0" applyNumberFormat="1" applyFont="1" applyFill="1" applyBorder="1" applyAlignment="1">
      <alignment horizontal="center" vertical="center" wrapText="1"/>
    </xf>
    <xf numFmtId="0" fontId="5" fillId="0" borderId="50"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18" xfId="0" applyFont="1" applyBorder="1" applyAlignment="1">
      <alignment horizontal="center" vertical="center" shrinkToFit="1"/>
    </xf>
    <xf numFmtId="0" fontId="3" fillId="0" borderId="0" xfId="0" applyFont="1" applyAlignment="1">
      <alignment horizontal="left" vertical="top" wrapText="1"/>
    </xf>
    <xf numFmtId="0" fontId="3" fillId="0" borderId="28" xfId="0" applyFont="1" applyBorder="1" applyAlignment="1">
      <alignment horizontal="left" vertical="top" wrapText="1"/>
    </xf>
    <xf numFmtId="0" fontId="5" fillId="0" borderId="0" xfId="0" applyFont="1" applyAlignment="1">
      <alignment horizontal="left" vertical="top" wrapText="1"/>
    </xf>
    <xf numFmtId="0" fontId="5" fillId="0" borderId="28" xfId="0" applyFont="1" applyBorder="1" applyAlignment="1">
      <alignment horizontal="left" vertical="top" wrapText="1"/>
    </xf>
    <xf numFmtId="0" fontId="5" fillId="0" borderId="42" xfId="0" applyFont="1" applyBorder="1" applyAlignment="1">
      <alignment horizontal="left" vertical="top" wrapText="1"/>
    </xf>
    <xf numFmtId="0" fontId="5" fillId="0" borderId="67" xfId="0" applyFont="1" applyBorder="1" applyAlignment="1">
      <alignment horizontal="left" vertical="top" wrapText="1"/>
    </xf>
    <xf numFmtId="0" fontId="5" fillId="0" borderId="73" xfId="0" applyFont="1" applyBorder="1" applyAlignment="1">
      <alignment horizontal="left" vertical="top" wrapText="1"/>
    </xf>
    <xf numFmtId="0" fontId="41" fillId="0" borderId="0" xfId="0" applyFont="1" applyAlignment="1">
      <alignment vertical="top" wrapText="1"/>
    </xf>
    <xf numFmtId="0" fontId="41" fillId="0" borderId="28" xfId="0" applyFont="1" applyBorder="1" applyAlignment="1">
      <alignment vertical="top" wrapText="1"/>
    </xf>
    <xf numFmtId="0" fontId="5" fillId="0" borderId="3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96" xfId="0" applyFont="1" applyBorder="1" applyAlignment="1">
      <alignment horizontal="left" vertical="top" wrapText="1"/>
    </xf>
    <xf numFmtId="0" fontId="41" fillId="0" borderId="97" xfId="0" applyFont="1" applyBorder="1" applyAlignment="1">
      <alignment vertical="top" wrapText="1"/>
    </xf>
    <xf numFmtId="0" fontId="41" fillId="0" borderId="20" xfId="0" applyFont="1" applyBorder="1" applyAlignment="1">
      <alignment vertical="top" wrapText="1"/>
    </xf>
    <xf numFmtId="0" fontId="41" fillId="0" borderId="98" xfId="0" applyFont="1" applyBorder="1" applyAlignment="1">
      <alignment vertical="top" wrapText="1"/>
    </xf>
    <xf numFmtId="0" fontId="5" fillId="0" borderId="37"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8" fillId="36" borderId="50" xfId="0" applyFont="1" applyFill="1" applyBorder="1" applyAlignment="1">
      <alignment horizontal="left" vertical="center" wrapText="1" indent="1" shrinkToFit="1"/>
    </xf>
    <xf numFmtId="0" fontId="45" fillId="36" borderId="37" xfId="0" applyFont="1" applyFill="1" applyBorder="1" applyAlignment="1">
      <alignment horizontal="left" vertical="center" wrapText="1" indent="1" shrinkToFit="1"/>
    </xf>
    <xf numFmtId="0" fontId="45" fillId="36" borderId="70" xfId="0" applyFont="1" applyFill="1" applyBorder="1" applyAlignment="1">
      <alignment horizontal="left" vertical="center" wrapText="1" indent="1" shrinkToFit="1"/>
    </xf>
    <xf numFmtId="0" fontId="45" fillId="36" borderId="42" xfId="0" applyFont="1" applyFill="1" applyBorder="1" applyAlignment="1">
      <alignment horizontal="left" vertical="center" wrapText="1" indent="1" shrinkToFit="1"/>
    </xf>
    <xf numFmtId="0" fontId="45" fillId="36" borderId="0" xfId="0" applyFont="1" applyFill="1" applyAlignment="1">
      <alignment horizontal="left" vertical="center" wrapText="1" indent="1" shrinkToFit="1"/>
    </xf>
    <xf numFmtId="0" fontId="45" fillId="36" borderId="71" xfId="0" applyFont="1" applyFill="1" applyBorder="1" applyAlignment="1">
      <alignment horizontal="left" vertical="center" wrapText="1" indent="1" shrinkToFit="1"/>
    </xf>
    <xf numFmtId="0" fontId="45" fillId="36" borderId="43" xfId="0" applyFont="1" applyFill="1" applyBorder="1" applyAlignment="1">
      <alignment horizontal="left" vertical="center" wrapText="1" indent="1" shrinkToFit="1"/>
    </xf>
    <xf numFmtId="0" fontId="45" fillId="36" borderId="20" xfId="0" applyFont="1" applyFill="1" applyBorder="1" applyAlignment="1">
      <alignment horizontal="left" vertical="center" wrapText="1" indent="1" shrinkToFit="1"/>
    </xf>
    <xf numFmtId="0" fontId="45" fillId="36" borderId="98" xfId="0" applyFont="1" applyFill="1" applyBorder="1" applyAlignment="1">
      <alignment horizontal="left" vertical="center" wrapText="1" indent="1" shrinkToFit="1"/>
    </xf>
    <xf numFmtId="183" fontId="59" fillId="36" borderId="25" xfId="0" applyNumberFormat="1" applyFont="1" applyFill="1" applyBorder="1" applyAlignment="1">
      <alignment horizontal="left" vertical="center" indent="1" shrinkToFit="1"/>
    </xf>
    <xf numFmtId="183" fontId="59" fillId="36" borderId="21" xfId="0" applyNumberFormat="1" applyFont="1" applyFill="1" applyBorder="1" applyAlignment="1">
      <alignment horizontal="left" vertical="center" indent="1" shrinkToFit="1"/>
    </xf>
    <xf numFmtId="183" fontId="59" fillId="36" borderId="38" xfId="0" applyNumberFormat="1" applyFont="1" applyFill="1" applyBorder="1" applyAlignment="1">
      <alignment horizontal="left" vertical="center" indent="1" shrinkToFit="1"/>
    </xf>
    <xf numFmtId="183" fontId="59" fillId="36" borderId="72" xfId="0" applyNumberFormat="1" applyFont="1" applyFill="1" applyBorder="1" applyAlignment="1">
      <alignment horizontal="left" vertical="center" indent="1" shrinkToFit="1"/>
    </xf>
    <xf numFmtId="0" fontId="5" fillId="0" borderId="22" xfId="0" applyFont="1" applyBorder="1" applyAlignment="1">
      <alignment horizontal="left" vertical="top" wrapText="1"/>
    </xf>
    <xf numFmtId="0" fontId="5" fillId="0" borderId="71" xfId="0" applyFont="1" applyBorder="1" applyAlignment="1">
      <alignment horizontal="left" vertical="top" wrapText="1"/>
    </xf>
    <xf numFmtId="0" fontId="5" fillId="0" borderId="22" xfId="0" applyFont="1" applyBorder="1" applyAlignment="1">
      <alignment horizontal="center" vertical="top" wrapText="1"/>
    </xf>
    <xf numFmtId="0" fontId="5" fillId="0" borderId="0" xfId="0" applyFont="1" applyAlignment="1">
      <alignment horizontal="center" vertical="top" wrapText="1"/>
    </xf>
    <xf numFmtId="0" fontId="5" fillId="0" borderId="71" xfId="0" applyFont="1" applyBorder="1" applyAlignment="1">
      <alignment horizontal="center" vertical="top" wrapText="1"/>
    </xf>
    <xf numFmtId="177" fontId="5" fillId="0" borderId="22" xfId="0" applyNumberFormat="1" applyFont="1" applyBorder="1" applyAlignment="1">
      <alignment horizontal="right" vertical="top" wrapText="1"/>
    </xf>
    <xf numFmtId="177" fontId="5" fillId="0" borderId="0" xfId="0" applyNumberFormat="1" applyFont="1" applyAlignment="1">
      <alignment horizontal="right" vertical="top" wrapText="1"/>
    </xf>
    <xf numFmtId="177" fontId="5" fillId="0" borderId="71" xfId="0" applyNumberFormat="1" applyFont="1" applyBorder="1" applyAlignment="1">
      <alignment horizontal="right" vertical="top" wrapText="1"/>
    </xf>
    <xf numFmtId="0" fontId="9" fillId="0" borderId="0" xfId="0" applyFont="1" applyAlignment="1">
      <alignment horizontal="right" vertical="center" shrinkToFit="1"/>
    </xf>
    <xf numFmtId="0" fontId="41" fillId="0" borderId="0" xfId="0" applyFont="1" applyAlignment="1">
      <alignment horizontal="right" vertical="center" shrinkToFit="1"/>
    </xf>
    <xf numFmtId="0" fontId="58" fillId="36" borderId="43" xfId="0" applyFont="1" applyFill="1" applyBorder="1" applyAlignment="1">
      <alignment horizontal="left" vertical="center" indent="1" shrinkToFit="1"/>
    </xf>
    <xf numFmtId="0" fontId="59" fillId="36" borderId="20" xfId="0" applyFont="1" applyFill="1" applyBorder="1" applyAlignment="1">
      <alignment horizontal="left" vertical="center" indent="1" shrinkToFit="1"/>
    </xf>
    <xf numFmtId="0" fontId="59" fillId="36" borderId="98" xfId="0" applyFont="1" applyFill="1" applyBorder="1" applyAlignment="1">
      <alignment horizontal="left" vertical="center" indent="1" shrinkToFit="1"/>
    </xf>
    <xf numFmtId="0" fontId="58" fillId="36" borderId="25" xfId="0" applyFont="1" applyFill="1" applyBorder="1" applyAlignment="1">
      <alignment horizontal="left" vertical="center" indent="1" shrinkToFit="1"/>
    </xf>
    <xf numFmtId="0" fontId="59" fillId="36" borderId="38" xfId="0" applyFont="1" applyFill="1" applyBorder="1" applyAlignment="1">
      <alignment horizontal="left" vertical="center" indent="1" shrinkToFit="1"/>
    </xf>
    <xf numFmtId="0" fontId="59" fillId="36" borderId="72" xfId="0" applyFont="1" applyFill="1" applyBorder="1" applyAlignment="1">
      <alignment horizontal="left" vertical="center" indent="1" shrinkToFit="1"/>
    </xf>
    <xf numFmtId="0" fontId="9" fillId="0" borderId="0" xfId="0" applyFont="1" applyAlignment="1">
      <alignment horizontal="right" vertical="center" wrapText="1"/>
    </xf>
    <xf numFmtId="0" fontId="41" fillId="0" borderId="0" xfId="0" applyFont="1" applyAlignment="1">
      <alignment horizontal="right" vertical="center" wrapText="1"/>
    </xf>
    <xf numFmtId="0" fontId="59" fillId="36" borderId="89" xfId="0" applyFont="1" applyFill="1" applyBorder="1" applyAlignment="1">
      <alignment horizontal="left" vertical="center" shrinkToFit="1"/>
    </xf>
    <xf numFmtId="0" fontId="59" fillId="36" borderId="118" xfId="0" applyFont="1" applyFill="1" applyBorder="1" applyAlignment="1">
      <alignment horizontal="left" vertical="center" shrinkToFit="1"/>
    </xf>
    <xf numFmtId="0" fontId="59" fillId="36" borderId="208" xfId="0" applyFont="1" applyFill="1" applyBorder="1" applyAlignment="1">
      <alignment horizontal="left" vertical="center" shrinkToFit="1"/>
    </xf>
    <xf numFmtId="0" fontId="5" fillId="0" borderId="112"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7" xfId="0" applyFont="1" applyBorder="1" applyAlignment="1">
      <alignment horizontal="center" vertical="center" wrapText="1"/>
    </xf>
    <xf numFmtId="0" fontId="46" fillId="0" borderId="67" xfId="0" applyFont="1" applyBorder="1" applyAlignment="1">
      <alignment horizontal="center" vertical="center" wrapText="1"/>
    </xf>
    <xf numFmtId="0" fontId="46" fillId="0" borderId="18" xfId="0" applyFont="1" applyBorder="1" applyAlignment="1">
      <alignment horizontal="center" vertical="center" wrapText="1"/>
    </xf>
    <xf numFmtId="0" fontId="5" fillId="0" borderId="23" xfId="0" applyFont="1" applyBorder="1" applyAlignment="1">
      <alignment horizontal="left" vertical="top" wrapText="1"/>
    </xf>
    <xf numFmtId="0" fontId="5" fillId="0" borderId="24" xfId="0" applyFont="1" applyBorder="1" applyAlignment="1">
      <alignment horizontal="left" vertical="top" wrapText="1"/>
    </xf>
    <xf numFmtId="0" fontId="62" fillId="36" borderId="29" xfId="0" applyFont="1" applyFill="1" applyBorder="1" applyAlignment="1">
      <alignment horizontal="center" vertical="center" wrapText="1"/>
    </xf>
    <xf numFmtId="0" fontId="62" fillId="36" borderId="28" xfId="0" applyFont="1" applyFill="1" applyBorder="1" applyAlignment="1">
      <alignment horizontal="center" vertical="center" wrapText="1"/>
    </xf>
    <xf numFmtId="0" fontId="62" fillId="36" borderId="19" xfId="0" applyFont="1" applyFill="1" applyBorder="1" applyAlignment="1">
      <alignment horizontal="center" vertical="center" wrapText="1"/>
    </xf>
    <xf numFmtId="0" fontId="62" fillId="36" borderId="99" xfId="0" applyFont="1" applyFill="1" applyBorder="1" applyAlignment="1">
      <alignment horizontal="center" vertical="center" wrapText="1"/>
    </xf>
    <xf numFmtId="0" fontId="62" fillId="36" borderId="100" xfId="0" applyFont="1" applyFill="1" applyBorder="1" applyAlignment="1">
      <alignment horizontal="center" vertical="center" wrapText="1"/>
    </xf>
    <xf numFmtId="0" fontId="5" fillId="0" borderId="74" xfId="0" applyFont="1" applyBorder="1" applyAlignment="1">
      <alignment horizontal="left" vertical="top" wrapText="1"/>
    </xf>
    <xf numFmtId="185" fontId="42" fillId="36" borderId="28" xfId="0" applyNumberFormat="1" applyFont="1" applyFill="1" applyBorder="1" applyAlignment="1">
      <alignment horizontal="center" vertical="center" wrapText="1" shrinkToFit="1"/>
    </xf>
    <xf numFmtId="185" fontId="42" fillId="36" borderId="28" xfId="0" applyNumberFormat="1" applyFont="1" applyFill="1" applyBorder="1" applyAlignment="1">
      <alignment horizontal="center" vertical="center" shrinkToFit="1"/>
    </xf>
    <xf numFmtId="185" fontId="42" fillId="36" borderId="19" xfId="0" applyNumberFormat="1" applyFont="1" applyFill="1" applyBorder="1" applyAlignment="1">
      <alignment horizontal="center" vertical="center" shrinkToFit="1"/>
    </xf>
    <xf numFmtId="0" fontId="62" fillId="36" borderId="67" xfId="0" applyFont="1" applyFill="1" applyBorder="1" applyAlignment="1">
      <alignment horizontal="center" vertical="center" wrapText="1"/>
    </xf>
    <xf numFmtId="0" fontId="62" fillId="36" borderId="73" xfId="0" applyFont="1" applyFill="1" applyBorder="1" applyAlignment="1">
      <alignment horizontal="center" vertical="center" wrapText="1"/>
    </xf>
    <xf numFmtId="0" fontId="62" fillId="36" borderId="18" xfId="0" applyFont="1" applyFill="1" applyBorder="1" applyAlignment="1">
      <alignment horizontal="center" vertical="center" wrapText="1"/>
    </xf>
    <xf numFmtId="0" fontId="62" fillId="36" borderId="0" xfId="0" applyFont="1" applyFill="1" applyAlignment="1">
      <alignment horizontal="center" vertical="center" wrapText="1"/>
    </xf>
    <xf numFmtId="0" fontId="62" fillId="36" borderId="20" xfId="0" applyFont="1" applyFill="1" applyBorder="1" applyAlignment="1">
      <alignment horizontal="center" vertical="center" wrapText="1"/>
    </xf>
    <xf numFmtId="0" fontId="62" fillId="36" borderId="209" xfId="0" applyFont="1" applyFill="1" applyBorder="1" applyAlignment="1">
      <alignment horizontal="center" vertical="center" wrapText="1"/>
    </xf>
    <xf numFmtId="0" fontId="62" fillId="36" borderId="210" xfId="0" applyFont="1" applyFill="1" applyBorder="1" applyAlignment="1">
      <alignment horizontal="center" vertical="center" wrapText="1"/>
    </xf>
    <xf numFmtId="0" fontId="62" fillId="36" borderId="211" xfId="0" applyFont="1" applyFill="1" applyBorder="1" applyAlignment="1">
      <alignment horizontal="center" vertical="center" wrapText="1"/>
    </xf>
    <xf numFmtId="185" fontId="42" fillId="36" borderId="67" xfId="0" applyNumberFormat="1" applyFont="1" applyFill="1" applyBorder="1" applyAlignment="1">
      <alignment horizontal="center" vertical="center" wrapText="1" shrinkToFit="1"/>
    </xf>
    <xf numFmtId="185" fontId="42" fillId="36" borderId="73" xfId="0" applyNumberFormat="1" applyFont="1" applyFill="1" applyBorder="1" applyAlignment="1">
      <alignment horizontal="center" vertical="center" wrapText="1" shrinkToFit="1"/>
    </xf>
    <xf numFmtId="185" fontId="42" fillId="36" borderId="18" xfId="0" applyNumberFormat="1" applyFont="1" applyFill="1" applyBorder="1" applyAlignment="1">
      <alignment horizontal="center" vertical="center" wrapText="1" shrinkToFit="1"/>
    </xf>
    <xf numFmtId="0" fontId="9" fillId="0" borderId="0" xfId="0" applyFont="1" applyAlignment="1">
      <alignment horizontal="justify" vertical="center"/>
    </xf>
    <xf numFmtId="0" fontId="64" fillId="0" borderId="0" xfId="0" applyFont="1">
      <alignment vertical="center"/>
    </xf>
    <xf numFmtId="0" fontId="7" fillId="0" borderId="101" xfId="0" applyFont="1" applyBorder="1" applyAlignment="1">
      <alignment horizontal="center" vertical="center" wrapText="1"/>
    </xf>
    <xf numFmtId="0" fontId="7" fillId="0" borderId="10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20" xfId="0" applyFont="1" applyBorder="1" applyAlignment="1">
      <alignment horizontal="center" vertical="center" wrapText="1"/>
    </xf>
    <xf numFmtId="0" fontId="5" fillId="0" borderId="103" xfId="0" applyFont="1" applyBorder="1" applyAlignment="1">
      <alignment horizontal="left" vertical="top" wrapText="1"/>
    </xf>
    <xf numFmtId="0" fontId="5" fillId="0" borderId="104" xfId="0" applyFont="1" applyBorder="1" applyAlignment="1">
      <alignment horizontal="left" vertical="top" wrapText="1"/>
    </xf>
    <xf numFmtId="0" fontId="5" fillId="0" borderId="43" xfId="0" applyFont="1" applyBorder="1" applyAlignment="1">
      <alignment horizontal="left" vertical="top" wrapText="1"/>
    </xf>
    <xf numFmtId="0" fontId="5" fillId="0" borderId="20" xfId="0" applyFont="1" applyBorder="1" applyAlignment="1">
      <alignment horizontal="left" vertical="top" wrapText="1"/>
    </xf>
    <xf numFmtId="0" fontId="5" fillId="0" borderId="19" xfId="0" applyFont="1" applyBorder="1" applyAlignment="1">
      <alignment horizontal="left" vertical="top" wrapText="1"/>
    </xf>
    <xf numFmtId="0" fontId="5" fillId="0" borderId="105" xfId="0" applyFont="1" applyBorder="1" applyAlignment="1">
      <alignment horizontal="center" vertical="top" wrapText="1"/>
    </xf>
    <xf numFmtId="0" fontId="5" fillId="0" borderId="104" xfId="0" applyFont="1" applyBorder="1" applyAlignment="1">
      <alignment horizontal="center" vertical="top" wrapText="1"/>
    </xf>
    <xf numFmtId="0" fontId="5" fillId="0" borderId="106" xfId="0" applyFont="1" applyBorder="1" applyAlignment="1">
      <alignment horizontal="center" vertical="top" wrapText="1"/>
    </xf>
    <xf numFmtId="0" fontId="6" fillId="0" borderId="22" xfId="0" applyFont="1" applyBorder="1" applyAlignment="1">
      <alignment horizontal="center" vertical="top" wrapText="1"/>
    </xf>
    <xf numFmtId="0" fontId="6" fillId="0" borderId="0" xfId="0" applyFont="1" applyAlignment="1">
      <alignment horizontal="center" vertical="top" wrapText="1"/>
    </xf>
    <xf numFmtId="0" fontId="6" fillId="0" borderId="71" xfId="0" applyFont="1" applyBorder="1" applyAlignment="1">
      <alignment horizontal="center" vertical="top" wrapText="1"/>
    </xf>
    <xf numFmtId="0" fontId="7" fillId="0" borderId="107" xfId="0" applyFont="1" applyBorder="1" applyAlignment="1">
      <alignment horizontal="center" vertical="center" wrapText="1"/>
    </xf>
    <xf numFmtId="0" fontId="7" fillId="0" borderId="108" xfId="0" applyFont="1" applyBorder="1" applyAlignment="1">
      <alignment horizontal="center" vertical="center" wrapText="1"/>
    </xf>
    <xf numFmtId="0" fontId="5" fillId="0" borderId="0" xfId="0" applyFont="1" applyAlignment="1">
      <alignment horizontal="left" vertical="center" indent="1" shrinkToFit="1"/>
    </xf>
    <xf numFmtId="0" fontId="5" fillId="0" borderId="99" xfId="0" applyFont="1" applyBorder="1" applyAlignment="1">
      <alignment horizontal="left" vertical="center" indent="1" shrinkToFit="1"/>
    </xf>
    <xf numFmtId="0" fontId="5" fillId="0" borderId="73" xfId="0" applyFont="1" applyBorder="1" applyAlignment="1">
      <alignment horizontal="center" vertical="center" wrapText="1"/>
    </xf>
    <xf numFmtId="0" fontId="5" fillId="0" borderId="18" xfId="0" applyFont="1" applyBorder="1" applyAlignment="1">
      <alignment horizontal="center" vertical="center" wrapText="1"/>
    </xf>
    <xf numFmtId="0" fontId="61" fillId="36" borderId="0" xfId="0" applyFont="1" applyFill="1" applyAlignment="1">
      <alignment horizontal="left" vertical="center" indent="1" shrinkToFit="1"/>
    </xf>
    <xf numFmtId="0" fontId="61" fillId="36" borderId="20" xfId="0" applyFont="1" applyFill="1" applyBorder="1" applyAlignment="1">
      <alignment horizontal="left" vertical="center" indent="1" shrinkToFit="1"/>
    </xf>
    <xf numFmtId="0" fontId="61" fillId="36" borderId="19" xfId="0" applyFont="1" applyFill="1" applyBorder="1" applyAlignment="1">
      <alignment horizontal="left" vertical="center" indent="1" shrinkToFit="1"/>
    </xf>
    <xf numFmtId="0" fontId="59" fillId="36" borderId="25" xfId="0" applyFont="1" applyFill="1" applyBorder="1" applyAlignment="1">
      <alignment horizontal="left" vertical="center" indent="1" shrinkToFit="1"/>
    </xf>
    <xf numFmtId="0" fontId="41" fillId="36" borderId="109" xfId="0" applyFont="1" applyFill="1" applyBorder="1" applyAlignment="1">
      <alignment horizontal="left" vertical="center" wrapText="1" indent="1"/>
    </xf>
    <xf numFmtId="0" fontId="41" fillId="36" borderId="110" xfId="0" applyFont="1" applyFill="1" applyBorder="1" applyAlignment="1">
      <alignment horizontal="left" vertical="center" wrapText="1" indent="1"/>
    </xf>
    <xf numFmtId="0" fontId="41" fillId="36" borderId="111" xfId="0" applyFont="1" applyFill="1" applyBorder="1" applyAlignment="1">
      <alignment horizontal="left" vertical="center" wrapText="1" indent="1"/>
    </xf>
    <xf numFmtId="0" fontId="42" fillId="36" borderId="28" xfId="0" applyFont="1" applyFill="1" applyBorder="1" applyAlignment="1">
      <alignment horizontal="center" vertical="center" wrapText="1" shrinkToFit="1"/>
    </xf>
    <xf numFmtId="0" fontId="42" fillId="36" borderId="28" xfId="0" applyFont="1" applyFill="1" applyBorder="1" applyAlignment="1">
      <alignment horizontal="center" vertical="center" shrinkToFit="1"/>
    </xf>
    <xf numFmtId="0" fontId="42" fillId="36" borderId="19" xfId="0" applyFont="1" applyFill="1" applyBorder="1" applyAlignment="1">
      <alignment horizontal="center" vertical="center" shrinkToFit="1"/>
    </xf>
    <xf numFmtId="56" fontId="42" fillId="36" borderId="28" xfId="0" applyNumberFormat="1" applyFont="1" applyFill="1" applyBorder="1" applyAlignment="1">
      <alignment horizontal="center" vertical="center" wrapText="1" shrinkToFit="1"/>
    </xf>
    <xf numFmtId="0" fontId="5" fillId="0" borderId="67" xfId="0" applyFont="1" applyBorder="1" applyAlignment="1">
      <alignment horizontal="center" vertical="center" wrapText="1"/>
    </xf>
    <xf numFmtId="0" fontId="5" fillId="36" borderId="25" xfId="0" applyFont="1" applyFill="1" applyBorder="1" applyAlignment="1">
      <alignment horizontal="center" vertical="center" wrapText="1"/>
    </xf>
    <xf numFmtId="0" fontId="5" fillId="36" borderId="38" xfId="0" applyFont="1" applyFill="1" applyBorder="1" applyAlignment="1">
      <alignment horizontal="center" vertical="center" wrapText="1"/>
    </xf>
    <xf numFmtId="0" fontId="5" fillId="36" borderId="72" xfId="0" applyFont="1" applyFill="1" applyBorder="1" applyAlignment="1">
      <alignment horizontal="center" vertical="center" wrapText="1"/>
    </xf>
    <xf numFmtId="0" fontId="7" fillId="0" borderId="0" xfId="0" applyFont="1" applyAlignment="1">
      <alignment horizontal="center" vertical="center" wrapText="1"/>
    </xf>
    <xf numFmtId="0" fontId="7" fillId="0" borderId="28" xfId="0" applyFont="1" applyBorder="1" applyAlignment="1">
      <alignment horizontal="center" vertical="center" wrapText="1"/>
    </xf>
    <xf numFmtId="0" fontId="5" fillId="36" borderId="28" xfId="0" applyFont="1" applyFill="1" applyBorder="1" applyAlignment="1">
      <alignment horizontal="center" vertical="center" wrapText="1"/>
    </xf>
    <xf numFmtId="0" fontId="41" fillId="36" borderId="28" xfId="0" applyFont="1" applyFill="1" applyBorder="1" applyAlignment="1">
      <alignment horizontal="center" vertical="center" wrapText="1"/>
    </xf>
    <xf numFmtId="0" fontId="41" fillId="36" borderId="19" xfId="0" applyFont="1" applyFill="1" applyBorder="1" applyAlignment="1">
      <alignment horizontal="center" vertical="center" wrapText="1"/>
    </xf>
    <xf numFmtId="56" fontId="6" fillId="36" borderId="38" xfId="0" applyNumberFormat="1" applyFont="1" applyFill="1" applyBorder="1" applyAlignment="1">
      <alignment horizontal="center" vertical="center" wrapText="1"/>
    </xf>
    <xf numFmtId="0" fontId="59" fillId="36" borderId="37" xfId="0" applyFont="1" applyFill="1" applyBorder="1" applyAlignment="1">
      <alignment horizontal="left" vertical="center" indent="1" shrinkToFit="1"/>
    </xf>
    <xf numFmtId="0" fontId="59" fillId="36" borderId="70" xfId="0" applyFont="1" applyFill="1" applyBorder="1" applyAlignment="1">
      <alignment horizontal="left" vertical="center" indent="1" shrinkToFit="1"/>
    </xf>
    <xf numFmtId="0" fontId="5" fillId="0" borderId="38" xfId="0" applyFont="1" applyBorder="1" applyAlignment="1">
      <alignment horizontal="center" vertical="center" wrapText="1"/>
    </xf>
    <xf numFmtId="0" fontId="5" fillId="0" borderId="21" xfId="0" applyFont="1" applyBorder="1" applyAlignment="1">
      <alignment horizontal="center" vertical="center" wrapText="1"/>
    </xf>
    <xf numFmtId="0" fontId="41" fillId="36" borderId="109" xfId="0" applyFont="1" applyFill="1" applyBorder="1" applyAlignment="1">
      <alignment horizontal="left" vertical="center" indent="1" shrinkToFit="1"/>
    </xf>
    <xf numFmtId="0" fontId="41" fillId="36" borderId="110" xfId="0" applyFont="1" applyFill="1" applyBorder="1" applyAlignment="1">
      <alignment horizontal="left" vertical="center" indent="1" shrinkToFit="1"/>
    </xf>
    <xf numFmtId="0" fontId="41" fillId="36" borderId="111" xfId="0" applyFont="1" applyFill="1" applyBorder="1" applyAlignment="1">
      <alignment horizontal="left" vertical="center" indent="1" shrinkToFit="1"/>
    </xf>
    <xf numFmtId="0" fontId="5" fillId="36" borderId="73" xfId="0" applyFont="1" applyFill="1" applyBorder="1" applyAlignment="1">
      <alignment horizontal="center" vertical="center" wrapText="1"/>
    </xf>
    <xf numFmtId="0" fontId="5" fillId="36" borderId="18" xfId="0" applyFont="1" applyFill="1" applyBorder="1" applyAlignment="1">
      <alignment horizontal="center" vertical="center" wrapText="1"/>
    </xf>
    <xf numFmtId="56" fontId="5" fillId="36" borderId="67" xfId="0" applyNumberFormat="1" applyFont="1" applyFill="1" applyBorder="1" applyAlignment="1">
      <alignment horizontal="center" vertical="center" wrapText="1"/>
    </xf>
    <xf numFmtId="0" fontId="7" fillId="0" borderId="37" xfId="0" applyFont="1" applyBorder="1" applyAlignment="1">
      <alignment horizontal="center" vertical="center" shrinkToFit="1"/>
    </xf>
    <xf numFmtId="0" fontId="7" fillId="0" borderId="29" xfId="0" applyFont="1" applyBorder="1" applyAlignment="1">
      <alignment horizontal="center" vertical="center" shrinkToFit="1"/>
    </xf>
    <xf numFmtId="0" fontId="2" fillId="0" borderId="0" xfId="0" applyFont="1" applyAlignment="1">
      <alignment horizontal="left" vertical="center" indent="1" shrinkToFit="1"/>
    </xf>
    <xf numFmtId="0" fontId="2" fillId="0" borderId="107" xfId="0" applyFont="1" applyBorder="1" applyAlignment="1">
      <alignment horizontal="left" vertical="center" indent="1" shrinkToFit="1"/>
    </xf>
    <xf numFmtId="0" fontId="7" fillId="0" borderId="107" xfId="0" applyFont="1" applyBorder="1" applyAlignment="1">
      <alignment horizontal="center" vertical="center" shrinkToFit="1"/>
    </xf>
    <xf numFmtId="0" fontId="7" fillId="0" borderId="108" xfId="0" applyFont="1" applyBorder="1" applyAlignment="1">
      <alignment horizontal="center" vertical="center" shrinkToFit="1"/>
    </xf>
    <xf numFmtId="0" fontId="7" fillId="0" borderId="113" xfId="0" applyFont="1" applyBorder="1" applyAlignment="1">
      <alignment horizontal="center" vertical="center" wrapText="1"/>
    </xf>
    <xf numFmtId="0" fontId="7" fillId="0" borderId="19" xfId="0" applyFont="1" applyBorder="1" applyAlignment="1">
      <alignment horizontal="center" vertical="center" wrapText="1"/>
    </xf>
    <xf numFmtId="0" fontId="5" fillId="36" borderId="29" xfId="0" applyFont="1" applyFill="1" applyBorder="1" applyAlignment="1">
      <alignment horizontal="center" vertical="center" wrapText="1"/>
    </xf>
    <xf numFmtId="0" fontId="5" fillId="36" borderId="67" xfId="0" applyFont="1" applyFill="1" applyBorder="1" applyAlignment="1">
      <alignment horizontal="center" vertical="center" wrapText="1"/>
    </xf>
    <xf numFmtId="185" fontId="5" fillId="36" borderId="73" xfId="0" applyNumberFormat="1" applyFont="1" applyFill="1" applyBorder="1" applyAlignment="1">
      <alignment horizontal="center" vertical="center" wrapText="1"/>
    </xf>
    <xf numFmtId="185" fontId="5" fillId="36" borderId="18" xfId="0" applyNumberFormat="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72" xfId="0" applyFont="1" applyBorder="1" applyAlignment="1">
      <alignment horizontal="center" vertical="center" wrapText="1"/>
    </xf>
    <xf numFmtId="0" fontId="61" fillId="36" borderId="71" xfId="0" applyFont="1" applyFill="1" applyBorder="1" applyAlignment="1">
      <alignment horizontal="left" vertical="center" indent="1" shrinkToFit="1"/>
    </xf>
    <xf numFmtId="0" fontId="61" fillId="0" borderId="0" xfId="0" applyFont="1" applyAlignment="1">
      <alignment horizontal="left" vertical="center" shrinkToFit="1"/>
    </xf>
    <xf numFmtId="0" fontId="61" fillId="0" borderId="71" xfId="0" applyFont="1" applyBorder="1" applyAlignment="1">
      <alignment horizontal="left" vertical="center" shrinkToFit="1"/>
    </xf>
    <xf numFmtId="0" fontId="58" fillId="36" borderId="37" xfId="0" applyFont="1" applyFill="1" applyBorder="1" applyAlignment="1">
      <alignment horizontal="left" vertical="center" wrapText="1" indent="1" shrinkToFit="1"/>
    </xf>
    <xf numFmtId="0" fontId="58" fillId="36" borderId="70" xfId="0" applyFont="1" applyFill="1" applyBorder="1" applyAlignment="1">
      <alignment horizontal="left" vertical="center" wrapText="1" indent="1" shrinkToFit="1"/>
    </xf>
    <xf numFmtId="0" fontId="58" fillId="36" borderId="42" xfId="0" applyFont="1" applyFill="1" applyBorder="1" applyAlignment="1">
      <alignment horizontal="left" vertical="center" wrapText="1" indent="1" shrinkToFit="1"/>
    </xf>
    <xf numFmtId="0" fontId="58" fillId="36" borderId="0" xfId="0" applyFont="1" applyFill="1" applyAlignment="1">
      <alignment horizontal="left" vertical="center" wrapText="1" indent="1" shrinkToFit="1"/>
    </xf>
    <xf numFmtId="0" fontId="58" fillId="36" borderId="71" xfId="0" applyFont="1" applyFill="1" applyBorder="1" applyAlignment="1">
      <alignment horizontal="left" vertical="center" wrapText="1" indent="1" shrinkToFit="1"/>
    </xf>
    <xf numFmtId="0" fontId="58" fillId="36" borderId="43" xfId="0" applyFont="1" applyFill="1" applyBorder="1" applyAlignment="1">
      <alignment horizontal="left" vertical="center" wrapText="1" indent="1" shrinkToFit="1"/>
    </xf>
    <xf numFmtId="0" fontId="58" fillId="36" borderId="20" xfId="0" applyFont="1" applyFill="1" applyBorder="1" applyAlignment="1">
      <alignment horizontal="left" vertical="center" wrapText="1" indent="1" shrinkToFit="1"/>
    </xf>
    <xf numFmtId="0" fontId="58" fillId="36" borderId="98" xfId="0" applyFont="1" applyFill="1" applyBorder="1" applyAlignment="1">
      <alignment horizontal="left" vertical="center" wrapText="1" indent="1" shrinkToFit="1"/>
    </xf>
    <xf numFmtId="0" fontId="29" fillId="0" borderId="42" xfId="0" applyFont="1" applyBorder="1" applyAlignment="1" applyProtection="1">
      <alignment horizontal="center" vertical="center" shrinkToFit="1"/>
      <protection locked="0"/>
    </xf>
    <xf numFmtId="0" fontId="29" fillId="0" borderId="51" xfId="0" applyFont="1" applyBorder="1" applyAlignment="1" applyProtection="1">
      <alignment horizontal="center" vertical="center" shrinkToFit="1"/>
      <protection locked="0"/>
    </xf>
    <xf numFmtId="0" fontId="29" fillId="0" borderId="0" xfId="0" applyFont="1" applyBorder="1" applyAlignment="1" applyProtection="1">
      <alignment horizontal="center" vertical="center" shrinkToFit="1"/>
      <protection locked="0"/>
    </xf>
    <xf numFmtId="0" fontId="29" fillId="0" borderId="28" xfId="0" applyFont="1" applyBorder="1" applyAlignment="1" applyProtection="1">
      <alignment horizontal="center" vertical="center" shrinkToFit="1"/>
      <protection locked="0"/>
    </xf>
    <xf numFmtId="0" fontId="29" fillId="0" borderId="84" xfId="0" applyFont="1" applyBorder="1" applyAlignment="1" applyProtection="1">
      <alignment vertical="center" shrinkToFit="1"/>
      <protection locked="0"/>
    </xf>
    <xf numFmtId="0" fontId="29" fillId="0" borderId="28" xfId="0" applyFont="1" applyBorder="1" applyAlignment="1" applyProtection="1">
      <alignment vertical="center" shrinkToFit="1"/>
      <protection locked="0"/>
    </xf>
    <xf numFmtId="0" fontId="29" fillId="0" borderId="11" xfId="0" applyFont="1" applyBorder="1" applyAlignment="1" applyProtection="1">
      <alignment vertical="center" shrinkToFit="1"/>
      <protection locked="0"/>
    </xf>
    <xf numFmtId="0" fontId="29" fillId="0" borderId="115" xfId="0" applyFont="1" applyBorder="1" applyAlignment="1" applyProtection="1">
      <alignment vertical="center" shrinkToFit="1"/>
      <protection locked="0"/>
    </xf>
    <xf numFmtId="0" fontId="29" fillId="0" borderId="114" xfId="0" applyFont="1" applyBorder="1" applyAlignment="1" applyProtection="1">
      <alignment horizontal="center" vertical="center" shrinkToFit="1"/>
      <protection locked="0"/>
    </xf>
    <xf numFmtId="0" fontId="29" fillId="0" borderId="17" xfId="0" applyFont="1" applyBorder="1" applyAlignment="1" applyProtection="1">
      <alignment horizontal="center" vertical="center" shrinkToFit="1"/>
      <protection locked="0"/>
    </xf>
    <xf numFmtId="0" fontId="29" fillId="0" borderId="115" xfId="0" applyFont="1" applyBorder="1" applyAlignment="1" applyProtection="1">
      <alignment horizontal="center" vertical="center" shrinkToFit="1"/>
      <protection locked="0"/>
    </xf>
    <xf numFmtId="20" fontId="36" fillId="24" borderId="84" xfId="0" applyNumberFormat="1" applyFont="1" applyFill="1" applyBorder="1" applyProtection="1">
      <alignment vertical="center"/>
      <protection locked="0"/>
    </xf>
    <xf numFmtId="0" fontId="36" fillId="24" borderId="28" xfId="0" applyFont="1" applyFill="1" applyBorder="1" applyProtection="1">
      <alignment vertical="center"/>
      <protection locked="0"/>
    </xf>
    <xf numFmtId="0" fontId="36" fillId="24" borderId="42" xfId="0" applyFont="1" applyFill="1" applyBorder="1" applyAlignment="1" applyProtection="1">
      <alignment horizontal="left" vertical="center"/>
      <protection locked="0"/>
    </xf>
    <xf numFmtId="0" fontId="36" fillId="24" borderId="0" xfId="0" applyFont="1" applyFill="1" applyBorder="1" applyAlignment="1" applyProtection="1">
      <alignment horizontal="left" vertical="center"/>
      <protection locked="0"/>
    </xf>
    <xf numFmtId="0" fontId="36" fillId="24" borderId="0" xfId="0" applyFont="1" applyFill="1" applyAlignment="1" applyProtection="1">
      <alignment horizontal="left" vertical="center"/>
      <protection locked="0"/>
    </xf>
    <xf numFmtId="0" fontId="36" fillId="24" borderId="42" xfId="0" applyFont="1" applyFill="1" applyBorder="1" applyAlignment="1" applyProtection="1">
      <alignment horizontal="left" vertical="center" shrinkToFit="1"/>
      <protection locked="0"/>
    </xf>
    <xf numFmtId="0" fontId="36" fillId="24" borderId="0" xfId="0" applyFont="1" applyFill="1" applyBorder="1" applyAlignment="1" applyProtection="1">
      <alignment horizontal="left" vertical="center" shrinkToFit="1"/>
      <protection locked="0"/>
    </xf>
    <xf numFmtId="0" fontId="36" fillId="24" borderId="0" xfId="0" applyFont="1" applyFill="1" applyAlignment="1" applyProtection="1">
      <alignment horizontal="left" vertical="center" shrinkToFit="1"/>
      <protection locked="0"/>
    </xf>
    <xf numFmtId="0" fontId="36" fillId="24" borderId="0" xfId="0" applyFont="1" applyFill="1" applyProtection="1">
      <alignment vertical="center"/>
      <protection locked="0"/>
    </xf>
    <xf numFmtId="0" fontId="0" fillId="0" borderId="122" xfId="0" applyBorder="1" applyAlignment="1">
      <alignment horizontal="center"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38" xfId="0" applyBorder="1" applyAlignment="1">
      <alignment horizontal="center" vertical="center"/>
    </xf>
    <xf numFmtId="0" fontId="29" fillId="0" borderId="50" xfId="0" applyFont="1" applyBorder="1" applyAlignment="1" applyProtection="1">
      <alignment horizontal="center" vertical="center" shrinkToFit="1"/>
      <protection locked="0"/>
    </xf>
    <xf numFmtId="0" fontId="29" fillId="0" borderId="37" xfId="0" applyFont="1" applyBorder="1" applyAlignment="1" applyProtection="1">
      <alignment horizontal="center" vertical="center" shrinkToFit="1"/>
      <protection locked="0"/>
    </xf>
    <xf numFmtId="0" fontId="29" fillId="0" borderId="29" xfId="0" applyFont="1" applyBorder="1" applyAlignment="1" applyProtection="1">
      <alignment horizontal="center" vertical="center" shrinkToFit="1"/>
      <protection locked="0"/>
    </xf>
    <xf numFmtId="0" fontId="0" fillId="0" borderId="119" xfId="0" applyBorder="1" applyAlignment="1">
      <alignment horizontal="left" vertical="center"/>
    </xf>
    <xf numFmtId="0" fontId="0" fillId="0" borderId="120" xfId="0" applyBorder="1" applyAlignment="1">
      <alignment horizontal="left" vertical="center"/>
    </xf>
    <xf numFmtId="0" fontId="29" fillId="0" borderId="86" xfId="0" applyFont="1" applyBorder="1" applyAlignment="1">
      <alignment horizontal="center" vertical="center"/>
    </xf>
    <xf numFmtId="0" fontId="29" fillId="0" borderId="46" xfId="0" applyFont="1" applyBorder="1" applyAlignment="1">
      <alignment horizontal="center" vertical="center"/>
    </xf>
    <xf numFmtId="0" fontId="29" fillId="0" borderId="11" xfId="0" applyFont="1" applyBorder="1" applyAlignment="1">
      <alignment horizontal="center" vertical="center"/>
    </xf>
    <xf numFmtId="0" fontId="29" fillId="0" borderId="85" xfId="0" applyFont="1" applyBorder="1" applyAlignment="1">
      <alignment horizontal="center" vertical="center"/>
    </xf>
    <xf numFmtId="0" fontId="32" fillId="36" borderId="86" xfId="0" applyFont="1" applyFill="1" applyBorder="1" applyAlignment="1">
      <alignment horizontal="left" vertical="center" indent="1" shrinkToFit="1"/>
    </xf>
    <xf numFmtId="0" fontId="32" fillId="36" borderId="87" xfId="0" applyFont="1" applyFill="1" applyBorder="1" applyAlignment="1">
      <alignment horizontal="left" vertical="center" indent="1" shrinkToFit="1"/>
    </xf>
    <xf numFmtId="0" fontId="32" fillId="36" borderId="46" xfId="0" applyFont="1" applyFill="1" applyBorder="1" applyAlignment="1">
      <alignment horizontal="left" vertical="center" indent="1" shrinkToFit="1"/>
    </xf>
    <xf numFmtId="0" fontId="32" fillId="36" borderId="11" xfId="0" applyFont="1" applyFill="1" applyBorder="1" applyAlignment="1">
      <alignment horizontal="left" vertical="center" indent="1" shrinkToFit="1"/>
    </xf>
    <xf numFmtId="0" fontId="32" fillId="36" borderId="17" xfId="0" applyFont="1" applyFill="1" applyBorder="1" applyAlignment="1">
      <alignment horizontal="left" vertical="center" indent="1" shrinkToFit="1"/>
    </xf>
    <xf numFmtId="0" fontId="32" fillId="36" borderId="85" xfId="0" applyFont="1" applyFill="1" applyBorder="1" applyAlignment="1">
      <alignment horizontal="left" vertical="center" indent="1" shrinkToFit="1"/>
    </xf>
    <xf numFmtId="0" fontId="27" fillId="0" borderId="91" xfId="0" applyFont="1" applyBorder="1" applyAlignment="1">
      <alignment horizontal="center" vertical="center"/>
    </xf>
    <xf numFmtId="0" fontId="27" fillId="0" borderId="35" xfId="0" applyFont="1" applyBorder="1" applyAlignment="1">
      <alignment horizontal="center" vertical="center"/>
    </xf>
    <xf numFmtId="0" fontId="35" fillId="36" borderId="117" xfId="0" applyFont="1" applyFill="1" applyBorder="1" applyAlignment="1">
      <alignment horizontal="left" vertical="center" indent="1" shrinkToFit="1"/>
    </xf>
    <xf numFmtId="0" fontId="35" fillId="36" borderId="39" xfId="0" applyFont="1" applyFill="1" applyBorder="1" applyAlignment="1">
      <alignment horizontal="left" vertical="center" indent="1" shrinkToFit="1"/>
    </xf>
    <xf numFmtId="0" fontId="31" fillId="36" borderId="86" xfId="0" applyFont="1" applyFill="1" applyBorder="1" applyAlignment="1">
      <alignment horizontal="left" vertical="center" indent="1" shrinkToFit="1"/>
    </xf>
    <xf numFmtId="0" fontId="31" fillId="36" borderId="87" xfId="0" applyFont="1" applyFill="1" applyBorder="1" applyAlignment="1">
      <alignment horizontal="left" vertical="center" indent="1" shrinkToFit="1"/>
    </xf>
    <xf numFmtId="0" fontId="31" fillId="36" borderId="46" xfId="0" applyFont="1" applyFill="1" applyBorder="1" applyAlignment="1">
      <alignment horizontal="left" vertical="center" indent="1" shrinkToFit="1"/>
    </xf>
    <xf numFmtId="0" fontId="31" fillId="36" borderId="11" xfId="0" applyFont="1" applyFill="1" applyBorder="1" applyAlignment="1">
      <alignment horizontal="left" vertical="center" indent="1" shrinkToFit="1"/>
    </xf>
    <xf numFmtId="0" fontId="31" fillId="36" borderId="17" xfId="0" applyFont="1" applyFill="1" applyBorder="1" applyAlignment="1">
      <alignment horizontal="left" vertical="center" indent="1" shrinkToFit="1"/>
    </xf>
    <xf numFmtId="0" fontId="31" fillId="36" borderId="85" xfId="0" applyFont="1" applyFill="1" applyBorder="1" applyAlignment="1">
      <alignment horizontal="left" vertical="center" indent="1" shrinkToFit="1"/>
    </xf>
    <xf numFmtId="0" fontId="29" fillId="0" borderId="83" xfId="0" applyFont="1" applyBorder="1" applyAlignment="1">
      <alignment horizontal="left" vertical="center"/>
    </xf>
    <xf numFmtId="0" fontId="29" fillId="0" borderId="59" xfId="0" applyFont="1" applyBorder="1" applyAlignment="1">
      <alignment horizontal="left" vertical="center"/>
    </xf>
    <xf numFmtId="178" fontId="36" fillId="36" borderId="48" xfId="0" applyNumberFormat="1" applyFont="1" applyFill="1" applyBorder="1" applyAlignment="1">
      <alignment horizontal="center" vertical="center"/>
    </xf>
    <xf numFmtId="178" fontId="36" fillId="36" borderId="59" xfId="0" applyNumberFormat="1" applyFont="1" applyFill="1" applyBorder="1" applyAlignment="1">
      <alignment horizontal="center" vertical="center"/>
    </xf>
    <xf numFmtId="20" fontId="29" fillId="0" borderId="116" xfId="0" applyNumberFormat="1" applyFont="1" applyBorder="1" applyAlignment="1" applyProtection="1">
      <alignment vertical="center" shrinkToFit="1"/>
      <protection locked="0"/>
    </xf>
    <xf numFmtId="0" fontId="29" fillId="0" borderId="29" xfId="0" applyFont="1" applyBorder="1" applyAlignment="1" applyProtection="1">
      <alignment vertical="center" shrinkToFit="1"/>
      <protection locked="0"/>
    </xf>
    <xf numFmtId="0" fontId="0" fillId="0" borderId="64" xfId="0" applyBorder="1" applyAlignment="1">
      <alignment horizontal="center" vertical="center"/>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116" xfId="0" applyFont="1" applyBorder="1" applyAlignment="1" applyProtection="1">
      <alignment vertical="center" shrinkToFit="1"/>
      <protection locked="0"/>
    </xf>
    <xf numFmtId="0" fontId="29" fillId="0" borderId="87" xfId="0" applyFont="1" applyBorder="1" applyAlignment="1">
      <alignment horizontal="center" vertical="center"/>
    </xf>
    <xf numFmtId="0" fontId="29" fillId="0" borderId="0" xfId="0" applyFont="1" applyAlignment="1" applyProtection="1">
      <alignment horizontal="center" vertical="center" shrinkToFit="1"/>
      <protection locked="0"/>
    </xf>
    <xf numFmtId="0" fontId="0" fillId="0" borderId="86" xfId="0" applyBorder="1" applyAlignment="1">
      <alignment horizontal="center" vertical="center"/>
    </xf>
    <xf numFmtId="0" fontId="0" fillId="0" borderId="46" xfId="0" applyBorder="1" applyAlignment="1">
      <alignment horizontal="center" vertical="center"/>
    </xf>
    <xf numFmtId="0" fontId="0" fillId="0" borderId="11" xfId="0" applyBorder="1" applyAlignment="1">
      <alignment horizontal="center" vertical="center"/>
    </xf>
    <xf numFmtId="0" fontId="0" fillId="0" borderId="85" xfId="0" applyBorder="1" applyAlignment="1">
      <alignment horizontal="center" vertical="center"/>
    </xf>
    <xf numFmtId="0" fontId="27" fillId="0" borderId="119" xfId="0" applyFont="1" applyBorder="1" applyAlignment="1">
      <alignment horizontal="center" vertical="center" wrapText="1"/>
    </xf>
    <xf numFmtId="0" fontId="27" fillId="0" borderId="120" xfId="0" applyFont="1" applyBorder="1" applyAlignment="1">
      <alignment horizontal="center" vertical="center"/>
    </xf>
    <xf numFmtId="0" fontId="29" fillId="0" borderId="86"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117" xfId="0" applyFont="1" applyBorder="1" applyAlignment="1">
      <alignment horizontal="left" vertical="center"/>
    </xf>
    <xf numFmtId="0" fontId="29" fillId="0" borderId="39" xfId="0" applyFont="1" applyBorder="1" applyAlignment="1">
      <alignment horizontal="left" vertical="center"/>
    </xf>
    <xf numFmtId="176" fontId="31" fillId="0" borderId="118" xfId="0" applyNumberFormat="1" applyFont="1" applyBorder="1" applyAlignment="1">
      <alignment horizontal="center" vertical="center"/>
    </xf>
    <xf numFmtId="176" fontId="0" fillId="0" borderId="118" xfId="0" applyNumberFormat="1" applyBorder="1" applyAlignment="1">
      <alignment horizontal="center" vertical="center"/>
    </xf>
    <xf numFmtId="0" fontId="36" fillId="0" borderId="86" xfId="0" applyFont="1" applyBorder="1" applyAlignment="1">
      <alignment horizontal="center" vertical="center"/>
    </xf>
    <xf numFmtId="0" fontId="0" fillId="0" borderId="87" xfId="0" applyBorder="1" applyAlignment="1">
      <alignment horizontal="center" vertical="center"/>
    </xf>
    <xf numFmtId="0" fontId="31" fillId="0" borderId="90" xfId="0" applyFont="1" applyBorder="1" applyAlignment="1">
      <alignment horizontal="center" vertical="center"/>
    </xf>
    <xf numFmtId="0" fontId="0" fillId="0" borderId="118" xfId="0" applyBorder="1" applyAlignment="1">
      <alignment horizontal="center" vertical="center"/>
    </xf>
    <xf numFmtId="20" fontId="36" fillId="24" borderId="11" xfId="0" applyNumberFormat="1" applyFont="1" applyFill="1" applyBorder="1" applyProtection="1">
      <alignment vertical="center"/>
      <protection locked="0"/>
    </xf>
    <xf numFmtId="0" fontId="36" fillId="24" borderId="115" xfId="0" applyFont="1" applyFill="1" applyBorder="1" applyProtection="1">
      <alignment vertical="center"/>
      <protection locked="0"/>
    </xf>
    <xf numFmtId="0" fontId="29" fillId="24" borderId="11" xfId="0" applyFont="1" applyFill="1" applyBorder="1" applyProtection="1">
      <alignment vertical="center"/>
      <protection locked="0"/>
    </xf>
    <xf numFmtId="0" fontId="29" fillId="24" borderId="115" xfId="0" applyFont="1" applyFill="1" applyBorder="1" applyProtection="1">
      <alignment vertical="center"/>
      <protection locked="0"/>
    </xf>
    <xf numFmtId="20" fontId="0" fillId="0" borderId="90" xfId="0" applyNumberFormat="1" applyBorder="1" applyAlignment="1" applyProtection="1">
      <alignment horizontal="center" vertical="center"/>
      <protection locked="0"/>
    </xf>
    <xf numFmtId="20" fontId="0" fillId="0" borderId="118" xfId="0" applyNumberFormat="1" applyBorder="1" applyAlignment="1" applyProtection="1">
      <alignment horizontal="center" vertical="center"/>
      <protection locked="0"/>
    </xf>
    <xf numFmtId="0" fontId="29" fillId="24" borderId="114" xfId="0" applyFont="1" applyFill="1" applyBorder="1" applyProtection="1">
      <alignment vertical="center"/>
      <protection locked="0"/>
    </xf>
    <xf numFmtId="0" fontId="29" fillId="24" borderId="17" xfId="0" applyFont="1" applyFill="1" applyBorder="1" applyProtection="1">
      <alignment vertical="center"/>
      <protection locked="0"/>
    </xf>
    <xf numFmtId="0" fontId="29" fillId="24" borderId="85" xfId="0" applyFont="1" applyFill="1" applyBorder="1" applyProtection="1">
      <alignment vertical="center"/>
      <protection locked="0"/>
    </xf>
    <xf numFmtId="0" fontId="31" fillId="0" borderId="118" xfId="0" applyFont="1" applyBorder="1" applyAlignment="1">
      <alignment horizontal="center" vertical="center"/>
    </xf>
    <xf numFmtId="0" fontId="36" fillId="24" borderId="114" xfId="0" applyFont="1" applyFill="1" applyBorder="1" applyAlignment="1" applyProtection="1">
      <alignment horizontal="left" vertical="center"/>
      <protection locked="0"/>
    </xf>
    <xf numFmtId="0" fontId="36" fillId="24" borderId="17" xfId="0" applyFont="1" applyFill="1" applyBorder="1" applyAlignment="1" applyProtection="1">
      <alignment horizontal="left" vertical="center"/>
      <protection locked="0"/>
    </xf>
    <xf numFmtId="0" fontId="29" fillId="0" borderId="83" xfId="0" applyFont="1" applyBorder="1" applyAlignment="1">
      <alignment horizontal="center" vertical="center"/>
    </xf>
    <xf numFmtId="0" fontId="29" fillId="0" borderId="59" xfId="0" applyFont="1" applyBorder="1" applyAlignment="1">
      <alignment horizontal="center" vertical="center"/>
    </xf>
    <xf numFmtId="0" fontId="28" fillId="0" borderId="83" xfId="0" applyFont="1" applyBorder="1" applyAlignment="1">
      <alignment horizontal="center" vertical="center"/>
    </xf>
    <xf numFmtId="0" fontId="28" fillId="0" borderId="59" xfId="0" applyFont="1" applyBorder="1" applyAlignment="1">
      <alignment horizontal="center" vertical="center"/>
    </xf>
    <xf numFmtId="0" fontId="28" fillId="0" borderId="63" xfId="0" applyFont="1" applyBorder="1" applyAlignment="1">
      <alignment horizontal="center" vertical="center"/>
    </xf>
    <xf numFmtId="0" fontId="29" fillId="24" borderId="114" xfId="0" applyFont="1" applyFill="1" applyBorder="1" applyAlignment="1" applyProtection="1">
      <alignment horizontal="center" vertical="center"/>
      <protection locked="0"/>
    </xf>
    <xf numFmtId="0" fontId="29" fillId="24" borderId="17" xfId="0" applyFont="1" applyFill="1" applyBorder="1" applyAlignment="1" applyProtection="1">
      <alignment horizontal="center" vertical="center"/>
      <protection locked="0"/>
    </xf>
    <xf numFmtId="0" fontId="29" fillId="24" borderId="115" xfId="0" applyFont="1" applyFill="1" applyBorder="1" applyAlignment="1" applyProtection="1">
      <alignment horizontal="center" vertical="center"/>
      <protection locked="0"/>
    </xf>
    <xf numFmtId="0" fontId="0" fillId="0" borderId="17" xfId="0" applyBorder="1" applyAlignment="1">
      <alignment horizontal="center" vertical="center" shrinkToFit="1"/>
    </xf>
    <xf numFmtId="0" fontId="38" fillId="36" borderId="83" xfId="0" applyFont="1" applyFill="1" applyBorder="1" applyAlignment="1">
      <alignment horizontal="center" vertical="center" shrinkToFit="1"/>
    </xf>
    <xf numFmtId="0" fontId="38" fillId="36" borderId="59" xfId="0" applyFont="1" applyFill="1" applyBorder="1" applyAlignment="1">
      <alignment horizontal="center" vertical="center" shrinkToFit="1"/>
    </xf>
    <xf numFmtId="0" fontId="38" fillId="36" borderId="63" xfId="0" applyFont="1" applyFill="1" applyBorder="1" applyAlignment="1">
      <alignment horizontal="center" vertical="center" shrinkToFit="1"/>
    </xf>
    <xf numFmtId="0" fontId="38" fillId="36" borderId="117" xfId="0" applyFont="1" applyFill="1" applyBorder="1" applyAlignment="1">
      <alignment horizontal="center" vertical="center" shrinkToFit="1"/>
    </xf>
    <xf numFmtId="0" fontId="38" fillId="36" borderId="39" xfId="0" applyFont="1" applyFill="1" applyBorder="1" applyAlignment="1">
      <alignment horizontal="center" vertical="center" shrinkToFit="1"/>
    </xf>
    <xf numFmtId="0" fontId="38" fillId="36" borderId="57" xfId="0" applyFont="1" applyFill="1" applyBorder="1" applyAlignment="1">
      <alignment horizontal="center" vertical="center" shrinkToFit="1"/>
    </xf>
    <xf numFmtId="0" fontId="27" fillId="0" borderId="83" xfId="0" applyFont="1" applyBorder="1" applyAlignment="1">
      <alignment horizontal="left" vertical="center"/>
    </xf>
    <xf numFmtId="0" fontId="27" fillId="0" borderId="59" xfId="0" applyFont="1" applyBorder="1" applyAlignment="1">
      <alignment horizontal="left" vertical="center"/>
    </xf>
    <xf numFmtId="177" fontId="29" fillId="0" borderId="0" xfId="0" applyNumberFormat="1" applyFont="1" applyAlignment="1">
      <alignment horizontal="center" vertical="center"/>
    </xf>
    <xf numFmtId="0" fontId="30" fillId="0" borderId="11" xfId="0" applyFont="1" applyBorder="1" applyAlignment="1">
      <alignment horizontal="center" vertical="center" shrinkToFit="1"/>
    </xf>
    <xf numFmtId="0" fontId="30" fillId="0" borderId="85" xfId="0" applyFont="1" applyBorder="1" applyAlignment="1">
      <alignment horizontal="center" vertical="center" shrinkToFit="1"/>
    </xf>
    <xf numFmtId="178" fontId="36" fillId="36" borderId="44" xfId="0" applyNumberFormat="1" applyFont="1" applyFill="1" applyBorder="1" applyAlignment="1">
      <alignment horizontal="center" vertical="center"/>
    </xf>
    <xf numFmtId="178" fontId="36" fillId="36" borderId="39" xfId="0" applyNumberFormat="1" applyFont="1" applyFill="1" applyBorder="1" applyAlignment="1">
      <alignment horizontal="center" vertical="center"/>
    </xf>
    <xf numFmtId="0" fontId="35" fillId="36" borderId="40" xfId="0" applyFont="1" applyFill="1" applyBorder="1" applyAlignment="1">
      <alignment horizontal="left" vertical="center" indent="1" shrinkToFit="1"/>
    </xf>
    <xf numFmtId="0" fontId="35" fillId="36" borderId="121" xfId="0" applyFont="1" applyFill="1" applyBorder="1" applyAlignment="1">
      <alignment horizontal="left" vertical="center" indent="1" shrinkToFit="1"/>
    </xf>
    <xf numFmtId="0" fontId="35" fillId="36" borderId="48" xfId="0" applyFont="1" applyFill="1" applyBorder="1" applyAlignment="1">
      <alignment horizontal="left" vertical="center" indent="1" shrinkToFit="1"/>
    </xf>
    <xf numFmtId="20" fontId="36" fillId="24" borderId="28" xfId="0" applyNumberFormat="1" applyFont="1" applyFill="1" applyBorder="1" applyProtection="1">
      <alignment vertical="center"/>
      <protection locked="0"/>
    </xf>
    <xf numFmtId="0" fontId="36" fillId="24" borderId="28" xfId="0" applyFont="1" applyFill="1" applyBorder="1" applyAlignment="1" applyProtection="1">
      <alignment horizontal="left" vertical="center"/>
      <protection locked="0"/>
    </xf>
    <xf numFmtId="0" fontId="36" fillId="24" borderId="51" xfId="0" applyFont="1" applyFill="1" applyBorder="1" applyAlignment="1" applyProtection="1">
      <alignment horizontal="left" vertical="center"/>
      <protection locked="0"/>
    </xf>
    <xf numFmtId="0" fontId="29" fillId="24" borderId="84" xfId="0" applyFont="1" applyFill="1" applyBorder="1" applyProtection="1">
      <alignment vertical="center"/>
      <protection locked="0"/>
    </xf>
    <xf numFmtId="0" fontId="29" fillId="24" borderId="28" xfId="0" applyFont="1" applyFill="1" applyBorder="1" applyProtection="1">
      <alignment vertical="center"/>
      <protection locked="0"/>
    </xf>
    <xf numFmtId="0" fontId="29" fillId="24" borderId="42" xfId="0" applyFont="1" applyFill="1" applyBorder="1" applyAlignment="1" applyProtection="1">
      <alignment horizontal="center" vertical="center"/>
      <protection locked="0"/>
    </xf>
    <xf numFmtId="0" fontId="29" fillId="24" borderId="0" xfId="0" applyFont="1" applyFill="1" applyBorder="1" applyAlignment="1" applyProtection="1">
      <alignment horizontal="center" vertical="center"/>
      <protection locked="0"/>
    </xf>
    <xf numFmtId="0" fontId="29" fillId="24" borderId="28" xfId="0" applyFont="1" applyFill="1" applyBorder="1" applyAlignment="1" applyProtection="1">
      <alignment horizontal="center" vertical="center"/>
      <protection locked="0"/>
    </xf>
    <xf numFmtId="0" fontId="0" fillId="0" borderId="86" xfId="0" applyBorder="1" applyProtection="1">
      <alignment vertical="center"/>
      <protection locked="0"/>
    </xf>
    <xf numFmtId="0" fontId="0" fillId="0" borderId="124" xfId="0" applyBorder="1" applyProtection="1">
      <alignment vertical="center"/>
      <protection locked="0"/>
    </xf>
    <xf numFmtId="0" fontId="0" fillId="0" borderId="11" xfId="0" applyBorder="1" applyProtection="1">
      <alignment vertical="center"/>
      <protection locked="0"/>
    </xf>
    <xf numFmtId="0" fontId="0" fillId="0" borderId="115" xfId="0" applyBorder="1" applyProtection="1">
      <alignment vertical="center"/>
      <protection locked="0"/>
    </xf>
    <xf numFmtId="0" fontId="0" fillId="0" borderId="123" xfId="0" applyBorder="1" applyAlignment="1" applyProtection="1">
      <alignment vertical="center" shrinkToFit="1"/>
      <protection locked="0"/>
    </xf>
    <xf numFmtId="0" fontId="0" fillId="0" borderId="87" xfId="0" applyBorder="1" applyAlignment="1" applyProtection="1">
      <alignment vertical="center" shrinkToFit="1"/>
      <protection locked="0"/>
    </xf>
    <xf numFmtId="0" fontId="0" fillId="0" borderId="114"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29" fillId="0" borderId="90" xfId="0" applyFont="1" applyBorder="1" applyAlignment="1" applyProtection="1">
      <alignment horizontal="left" vertical="center" wrapText="1"/>
      <protection locked="0"/>
    </xf>
    <xf numFmtId="0" fontId="29" fillId="0" borderId="118" xfId="0" applyFont="1" applyBorder="1" applyAlignment="1" applyProtection="1">
      <alignment horizontal="left" vertical="center" wrapText="1"/>
      <protection locked="0"/>
    </xf>
    <xf numFmtId="0" fontId="40" fillId="0" borderId="84" xfId="0" applyFont="1" applyBorder="1" applyAlignment="1" applyProtection="1">
      <alignment horizontal="left" vertical="center"/>
      <protection locked="0"/>
    </xf>
    <xf numFmtId="0" fontId="40" fillId="0" borderId="0" xfId="0" applyFont="1" applyBorder="1" applyAlignment="1" applyProtection="1">
      <alignment horizontal="left" vertical="center"/>
      <protection locked="0"/>
    </xf>
    <xf numFmtId="0" fontId="33"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27" fillId="0" borderId="87" xfId="0" applyFont="1" applyBorder="1" applyAlignment="1" applyProtection="1">
      <alignment horizontal="right" vertical="center"/>
      <protection locked="0"/>
    </xf>
    <xf numFmtId="0" fontId="35" fillId="0" borderId="15" xfId="0" applyFont="1" applyBorder="1" applyAlignment="1" applyProtection="1">
      <alignment horizontal="center" vertical="center"/>
      <protection locked="0"/>
    </xf>
    <xf numFmtId="0" fontId="27" fillId="0" borderId="0" xfId="0" applyFont="1" applyAlignment="1" applyProtection="1">
      <alignment horizontal="left" vertical="center" wrapText="1" indent="1"/>
      <protection locked="0"/>
    </xf>
    <xf numFmtId="0" fontId="27" fillId="0" borderId="0" xfId="0" applyFont="1" applyAlignment="1" applyProtection="1">
      <alignment horizontal="left" vertical="center" indent="1"/>
      <protection locked="0"/>
    </xf>
    <xf numFmtId="0" fontId="0" fillId="0" borderId="15" xfId="0" applyBorder="1" applyAlignment="1" applyProtection="1">
      <alignment horizontal="center" vertical="center"/>
      <protection locked="0"/>
    </xf>
    <xf numFmtId="0" fontId="0" fillId="0" borderId="44"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1" fillId="0" borderId="44" xfId="0" applyFont="1" applyBorder="1" applyAlignment="1" applyProtection="1">
      <alignment horizontal="center" vertical="center" shrinkToFit="1"/>
      <protection locked="0"/>
    </xf>
    <xf numFmtId="0" fontId="1" fillId="0" borderId="45"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123" xfId="0" applyFont="1" applyBorder="1" applyAlignment="1" applyProtection="1">
      <alignment horizontal="center" vertical="center" shrinkToFit="1"/>
      <protection locked="0"/>
    </xf>
    <xf numFmtId="0" fontId="1" fillId="0" borderId="124" xfId="0" applyFont="1" applyBorder="1" applyAlignment="1" applyProtection="1">
      <alignment horizontal="center" vertical="center" shrinkToFit="1"/>
      <protection locked="0"/>
    </xf>
    <xf numFmtId="0" fontId="1" fillId="0" borderId="42"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0" fillId="0" borderId="125" xfId="0" applyBorder="1" applyAlignment="1">
      <alignment horizontal="center" vertical="center"/>
    </xf>
    <xf numFmtId="0" fontId="0" fillId="0" borderId="126" xfId="0" applyBorder="1" applyAlignment="1">
      <alignment horizontal="center" vertical="center"/>
    </xf>
    <xf numFmtId="0" fontId="1" fillId="0" borderId="125" xfId="0" applyFont="1" applyBorder="1" applyAlignment="1">
      <alignment horizontal="center" vertical="center"/>
    </xf>
    <xf numFmtId="0" fontId="1" fillId="0" borderId="118" xfId="0" applyFont="1" applyBorder="1" applyAlignment="1">
      <alignment horizontal="center" vertical="center"/>
    </xf>
    <xf numFmtId="0" fontId="1" fillId="0" borderId="126" xfId="0" applyFont="1" applyBorder="1" applyAlignment="1">
      <alignment horizontal="center" vertical="center"/>
    </xf>
    <xf numFmtId="0" fontId="36" fillId="0" borderId="0" xfId="0" applyFont="1" applyAlignment="1">
      <alignment horizontal="right" vertical="center" shrinkToFit="1"/>
    </xf>
    <xf numFmtId="0" fontId="0" fillId="0" borderId="17" xfId="0" applyBorder="1" applyAlignment="1">
      <alignment horizontal="center" vertical="center"/>
    </xf>
    <xf numFmtId="177" fontId="27" fillId="0" borderId="0" xfId="0" applyNumberFormat="1" applyFont="1" applyAlignment="1">
      <alignment horizontal="right" vertical="center"/>
    </xf>
    <xf numFmtId="0" fontId="32" fillId="36" borderId="20" xfId="0" applyFont="1" applyFill="1" applyBorder="1" applyAlignment="1">
      <alignment horizontal="left" vertical="center" shrinkToFit="1"/>
    </xf>
    <xf numFmtId="0" fontId="0" fillId="36" borderId="20" xfId="0" applyFill="1" applyBorder="1" applyAlignment="1">
      <alignment horizontal="left" vertical="center" indent="1"/>
    </xf>
    <xf numFmtId="0" fontId="33" fillId="0" borderId="0" xfId="0" applyFont="1" applyFill="1" applyAlignment="1" applyProtection="1">
      <alignment horizontal="center" vertical="center"/>
      <protection locked="0"/>
    </xf>
    <xf numFmtId="185" fontId="0" fillId="36" borderId="20" xfId="0" applyNumberFormat="1" applyFill="1" applyBorder="1" applyAlignment="1">
      <alignment horizontal="center" vertical="center" shrinkToFit="1"/>
    </xf>
    <xf numFmtId="0" fontId="32" fillId="36" borderId="20" xfId="0" applyFont="1" applyFill="1" applyBorder="1" applyAlignment="1">
      <alignment horizontal="left" vertical="center" indent="1" shrinkToFit="1"/>
    </xf>
    <xf numFmtId="0" fontId="1" fillId="0" borderId="48" xfId="0" applyFont="1" applyBorder="1" applyAlignment="1" applyProtection="1">
      <alignment horizontal="center" vertical="center" shrinkToFit="1"/>
      <protection locked="0"/>
    </xf>
    <xf numFmtId="0" fontId="1" fillId="0" borderId="59"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0" fillId="0" borderId="48" xfId="0"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177" fontId="0" fillId="0" borderId="0" xfId="0" applyNumberFormat="1" applyAlignment="1">
      <alignment horizontal="right" vertical="center"/>
    </xf>
    <xf numFmtId="0" fontId="33" fillId="0" borderId="0" xfId="0" applyFont="1" applyFill="1" applyAlignment="1" applyProtection="1">
      <alignment horizontal="right" vertical="center"/>
      <protection locked="0"/>
    </xf>
    <xf numFmtId="0" fontId="0" fillId="0" borderId="0" xfId="0" applyAlignment="1">
      <alignment horizontal="center" shrinkToFit="1"/>
    </xf>
    <xf numFmtId="0" fontId="0" fillId="0" borderId="88" xfId="0" applyBorder="1" applyAlignment="1">
      <alignment horizontal="center" vertical="center"/>
    </xf>
    <xf numFmtId="0" fontId="0" fillId="0" borderId="127"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14" xfId="0" applyBorder="1" applyAlignment="1">
      <alignment horizontal="center" vertical="center"/>
    </xf>
    <xf numFmtId="0" fontId="0" fillId="0" borderId="115" xfId="0" applyBorder="1" applyAlignment="1">
      <alignment horizontal="center" vertical="center"/>
    </xf>
    <xf numFmtId="0" fontId="1" fillId="0" borderId="54" xfId="0" applyFont="1" applyBorder="1" applyAlignment="1">
      <alignment horizontal="center" vertical="center"/>
    </xf>
    <xf numFmtId="0" fontId="1" fillId="0" borderId="128" xfId="0" applyFont="1" applyBorder="1" applyAlignment="1">
      <alignment horizontal="center" vertical="center"/>
    </xf>
    <xf numFmtId="0" fontId="1" fillId="0" borderId="123" xfId="0" applyFont="1" applyBorder="1" applyAlignment="1">
      <alignment horizontal="center" vertical="center"/>
    </xf>
    <xf numFmtId="0" fontId="1" fillId="0" borderId="87" xfId="0" applyFont="1" applyBorder="1" applyAlignment="1">
      <alignment horizontal="center" vertical="center"/>
    </xf>
    <xf numFmtId="0" fontId="1" fillId="0" borderId="124" xfId="0" applyFont="1" applyBorder="1" applyAlignment="1">
      <alignment horizontal="center" vertical="center"/>
    </xf>
    <xf numFmtId="0" fontId="1" fillId="0" borderId="114" xfId="0" applyFont="1" applyBorder="1" applyAlignment="1">
      <alignment horizontal="center" vertical="center"/>
    </xf>
    <xf numFmtId="0" fontId="1" fillId="0" borderId="17" xfId="0" applyFont="1" applyBorder="1" applyAlignment="1">
      <alignment horizontal="center" vertical="center"/>
    </xf>
    <xf numFmtId="0" fontId="1" fillId="0" borderId="115" xfId="0" applyFont="1" applyBorder="1" applyAlignment="1">
      <alignment horizontal="center" vertical="center"/>
    </xf>
    <xf numFmtId="0" fontId="29" fillId="0" borderId="48" xfId="0" applyFont="1" applyBorder="1" applyAlignment="1">
      <alignment horizontal="left" vertical="center" wrapText="1"/>
    </xf>
    <xf numFmtId="0" fontId="29" fillId="0" borderId="40" xfId="0" applyFont="1" applyBorder="1" applyAlignment="1">
      <alignment horizontal="left" vertical="center" wrapText="1"/>
    </xf>
    <xf numFmtId="0" fontId="1" fillId="0" borderId="55" xfId="0" applyFont="1" applyBorder="1" applyAlignment="1">
      <alignment horizontal="center" vertical="center"/>
    </xf>
    <xf numFmtId="0" fontId="1" fillId="0" borderId="129" xfId="0" applyFont="1" applyBorder="1" applyAlignment="1">
      <alignment horizontal="center" vertical="center"/>
    </xf>
    <xf numFmtId="0" fontId="0" fillId="0" borderId="0" xfId="0" applyAlignment="1">
      <alignment horizontal="left" vertical="distributed" wrapText="1" indent="1"/>
    </xf>
    <xf numFmtId="0" fontId="54" fillId="0" borderId="0" xfId="0" applyFont="1" applyAlignment="1">
      <alignment horizontal="center"/>
    </xf>
    <xf numFmtId="0" fontId="1" fillId="0" borderId="15" xfId="0" applyFont="1" applyBorder="1" applyAlignment="1" applyProtection="1">
      <alignment horizontal="center" vertical="center" wrapText="1" shrinkToFit="1"/>
      <protection locked="0"/>
    </xf>
    <xf numFmtId="0" fontId="1" fillId="0" borderId="43"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43"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44"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1" fillId="0" borderId="44" xfId="0" applyFont="1" applyBorder="1" applyAlignment="1" applyProtection="1">
      <alignment horizontal="center" vertical="center" wrapText="1" shrinkToFit="1"/>
      <protection locked="0"/>
    </xf>
    <xf numFmtId="0" fontId="1" fillId="0" borderId="45" xfId="0" applyFont="1" applyBorder="1" applyAlignment="1" applyProtection="1">
      <alignment horizontal="center" vertical="center" wrapText="1" shrinkToFit="1"/>
      <protection locked="0"/>
    </xf>
    <xf numFmtId="0" fontId="1" fillId="0" borderId="42" xfId="0" applyFont="1" applyBorder="1" applyAlignment="1" applyProtection="1">
      <alignment horizontal="center" vertical="center" wrapText="1" shrinkToFit="1"/>
      <protection locked="0"/>
    </xf>
    <xf numFmtId="0" fontId="1" fillId="0" borderId="28" xfId="0" applyFont="1" applyBorder="1" applyAlignment="1" applyProtection="1">
      <alignment horizontal="center" vertical="center" wrapText="1" shrinkToFit="1"/>
      <protection locked="0"/>
    </xf>
    <xf numFmtId="0" fontId="1" fillId="0" borderId="25"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0" fillId="0" borderId="84" xfId="0" applyBorder="1" applyAlignment="1">
      <alignment horizontal="left" vertical="distributed" wrapText="1" indent="1"/>
    </xf>
    <xf numFmtId="0" fontId="35" fillId="0" borderId="0" xfId="0" applyFont="1" applyAlignment="1">
      <alignment horizontal="center" vertical="center" shrinkToFit="1"/>
    </xf>
    <xf numFmtId="0" fontId="35" fillId="36" borderId="20" xfId="0" applyFont="1" applyFill="1" applyBorder="1" applyAlignment="1">
      <alignment horizontal="left" vertical="center" indent="1" shrinkToFit="1"/>
    </xf>
    <xf numFmtId="0" fontId="35" fillId="36" borderId="20" xfId="0" applyFont="1" applyFill="1" applyBorder="1" applyAlignment="1">
      <alignment horizontal="left" vertical="center" indent="1"/>
    </xf>
    <xf numFmtId="177" fontId="0" fillId="0" borderId="0" xfId="0" applyNumberFormat="1" applyFont="1" applyAlignment="1">
      <alignment horizontal="center" vertical="center"/>
    </xf>
    <xf numFmtId="0" fontId="109" fillId="0" borderId="87" xfId="0" applyFont="1" applyBorder="1" applyAlignment="1">
      <alignment horizontal="left" vertical="center" wrapText="1"/>
    </xf>
    <xf numFmtId="0" fontId="109" fillId="0" borderId="0" xfId="0" applyFont="1" applyAlignment="1">
      <alignment horizontal="left" vertical="center" wrapText="1"/>
    </xf>
    <xf numFmtId="0" fontId="83" fillId="27" borderId="94" xfId="0" applyFont="1" applyFill="1" applyBorder="1" applyAlignment="1" applyProtection="1">
      <alignment horizontal="center" vertical="center"/>
      <protection locked="0"/>
    </xf>
    <xf numFmtId="0" fontId="83" fillId="27" borderId="95" xfId="0" applyFont="1" applyFill="1" applyBorder="1" applyAlignment="1" applyProtection="1">
      <alignment horizontal="center" vertical="center"/>
      <protection locked="0"/>
    </xf>
    <xf numFmtId="0" fontId="83" fillId="27" borderId="92" xfId="0" applyFont="1" applyFill="1" applyBorder="1" applyAlignment="1" applyProtection="1">
      <alignment horizontal="center" vertical="center"/>
      <protection locked="0"/>
    </xf>
    <xf numFmtId="0" fontId="83" fillId="27" borderId="93" xfId="0" applyFont="1" applyFill="1" applyBorder="1" applyAlignment="1" applyProtection="1">
      <alignment horizontal="center" vertical="center"/>
      <protection locked="0"/>
    </xf>
    <xf numFmtId="0" fontId="83" fillId="0" borderId="154" xfId="0" applyFont="1" applyBorder="1" applyAlignment="1" applyProtection="1">
      <alignment horizontal="center" vertical="center" shrinkToFit="1"/>
      <protection locked="0"/>
    </xf>
    <xf numFmtId="0" fontId="83" fillId="0" borderId="20" xfId="0" applyFont="1" applyBorder="1" applyAlignment="1" applyProtection="1">
      <alignment horizontal="center" vertical="center" shrinkToFit="1"/>
      <protection locked="0"/>
    </xf>
    <xf numFmtId="0" fontId="83" fillId="0" borderId="145" xfId="0" applyFont="1" applyBorder="1" applyAlignment="1" applyProtection="1">
      <alignment horizontal="center" vertical="center" shrinkToFit="1"/>
      <protection locked="0"/>
    </xf>
    <xf numFmtId="0" fontId="83" fillId="0" borderId="60" xfId="0" applyFont="1" applyBorder="1" applyAlignment="1" applyProtection="1">
      <alignment horizontal="center" vertical="center"/>
      <protection locked="0"/>
    </xf>
    <xf numFmtId="0" fontId="83" fillId="0" borderId="59" xfId="0" applyFont="1" applyBorder="1" applyAlignment="1" applyProtection="1">
      <alignment horizontal="center" vertical="center"/>
      <protection locked="0"/>
    </xf>
    <xf numFmtId="0" fontId="83" fillId="0" borderId="63" xfId="0" applyFont="1" applyBorder="1" applyAlignment="1" applyProtection="1">
      <alignment horizontal="center" vertical="center"/>
      <protection locked="0"/>
    </xf>
    <xf numFmtId="0" fontId="83" fillId="0" borderId="140" xfId="0" applyFont="1" applyBorder="1" applyAlignment="1" applyProtection="1">
      <alignment horizontal="center" vertical="center"/>
      <protection locked="0"/>
    </xf>
    <xf numFmtId="0" fontId="83" fillId="0" borderId="176" xfId="0" applyFont="1" applyBorder="1" applyAlignment="1" applyProtection="1">
      <alignment horizontal="center" vertical="center"/>
      <protection locked="0"/>
    </xf>
    <xf numFmtId="0" fontId="83" fillId="35" borderId="149" xfId="0" applyFont="1" applyFill="1" applyBorder="1" applyAlignment="1" applyProtection="1">
      <alignment horizontal="center" vertical="center"/>
      <protection locked="0"/>
    </xf>
    <xf numFmtId="0" fontId="83" fillId="35" borderId="147" xfId="0" applyFont="1" applyFill="1" applyBorder="1" applyAlignment="1" applyProtection="1">
      <alignment horizontal="center" vertical="center"/>
      <protection locked="0"/>
    </xf>
    <xf numFmtId="0" fontId="83" fillId="0" borderId="92" xfId="0" applyFont="1" applyBorder="1" applyAlignment="1" applyProtection="1">
      <alignment horizontal="center" vertical="center"/>
      <protection locked="0"/>
    </xf>
    <xf numFmtId="0" fontId="83" fillId="0" borderId="93" xfId="0" applyFont="1" applyBorder="1" applyAlignment="1" applyProtection="1">
      <alignment horizontal="center" vertical="center"/>
      <protection locked="0"/>
    </xf>
    <xf numFmtId="0" fontId="95" fillId="0" borderId="173" xfId="0" applyFont="1" applyBorder="1" applyAlignment="1" applyProtection="1">
      <alignment horizontal="center" vertical="center" shrinkToFit="1"/>
      <protection locked="0"/>
    </xf>
    <xf numFmtId="0" fontId="95" fillId="0" borderId="174" xfId="0" applyFont="1" applyBorder="1" applyAlignment="1" applyProtection="1">
      <alignment horizontal="center" vertical="center" shrinkToFit="1"/>
      <protection locked="0"/>
    </xf>
    <xf numFmtId="0" fontId="85" fillId="0" borderId="150" xfId="0" applyFont="1" applyBorder="1" applyAlignment="1" applyProtection="1">
      <alignment horizontal="center" vertical="center" shrinkToFit="1"/>
      <protection locked="0"/>
    </xf>
    <xf numFmtId="0" fontId="85" fillId="0" borderId="151" xfId="0" applyFont="1" applyBorder="1" applyAlignment="1" applyProtection="1">
      <alignment horizontal="center" vertical="center" shrinkToFit="1"/>
      <protection locked="0"/>
    </xf>
    <xf numFmtId="0" fontId="85" fillId="0" borderId="174" xfId="0" applyFont="1" applyBorder="1" applyAlignment="1" applyProtection="1">
      <alignment horizontal="center" vertical="center" shrinkToFit="1"/>
      <protection locked="0"/>
    </xf>
    <xf numFmtId="0" fontId="87" fillId="0" borderId="150" xfId="0" applyFont="1" applyBorder="1" applyAlignment="1" applyProtection="1">
      <alignment horizontal="center" vertical="center" wrapText="1"/>
      <protection locked="0"/>
    </xf>
    <xf numFmtId="0" fontId="87" fillId="0" borderId="174" xfId="0" applyFont="1" applyBorder="1" applyAlignment="1" applyProtection="1">
      <alignment horizontal="center" vertical="center" wrapText="1"/>
      <protection locked="0"/>
    </xf>
    <xf numFmtId="0" fontId="85" fillId="0" borderId="87" xfId="0" applyFont="1" applyBorder="1" applyAlignment="1" applyProtection="1">
      <alignment horizontal="left" vertical="top" shrinkToFit="1"/>
      <protection locked="0"/>
    </xf>
    <xf numFmtId="0" fontId="85" fillId="0" borderId="151" xfId="0" applyFont="1" applyBorder="1" applyAlignment="1" applyProtection="1">
      <alignment horizontal="left" vertical="top" shrinkToFit="1"/>
      <protection locked="0"/>
    </xf>
    <xf numFmtId="0" fontId="85" fillId="0" borderId="172" xfId="0" applyFont="1" applyBorder="1" applyAlignment="1" applyProtection="1">
      <alignment horizontal="left" vertical="top" shrinkToFit="1"/>
      <protection locked="0"/>
    </xf>
    <xf numFmtId="0" fontId="42" fillId="0" borderId="175" xfId="0" applyFont="1" applyBorder="1" applyAlignment="1" applyProtection="1">
      <alignment horizontal="center" vertical="center" wrapText="1" shrinkToFit="1"/>
      <protection locked="0"/>
    </xf>
    <xf numFmtId="0" fontId="98" fillId="0" borderId="142" xfId="0" applyFont="1" applyBorder="1" applyAlignment="1" applyProtection="1">
      <alignment horizontal="center" vertical="center" shrinkToFit="1"/>
      <protection locked="0"/>
    </xf>
    <xf numFmtId="0" fontId="85" fillId="0" borderId="142" xfId="0" applyFont="1" applyBorder="1" applyAlignment="1" applyProtection="1">
      <alignment horizontal="right" vertical="center" indent="1" shrinkToFit="1"/>
      <protection locked="0"/>
    </xf>
    <xf numFmtId="0" fontId="85" fillId="0" borderId="134" xfId="0" applyFont="1" applyBorder="1" applyAlignment="1" applyProtection="1">
      <alignment horizontal="right" vertical="center" indent="1" shrinkToFit="1"/>
      <protection locked="0"/>
    </xf>
    <xf numFmtId="0" fontId="87" fillId="0" borderId="134" xfId="0" applyFont="1" applyBorder="1" applyAlignment="1" applyProtection="1">
      <alignment horizontal="center" vertical="center" wrapText="1"/>
      <protection locked="0"/>
    </xf>
    <xf numFmtId="0" fontId="87" fillId="0" borderId="143" xfId="0" applyFont="1" applyBorder="1" applyAlignment="1" applyProtection="1">
      <alignment horizontal="center" vertical="center" wrapText="1"/>
      <protection locked="0"/>
    </xf>
    <xf numFmtId="0" fontId="87" fillId="0" borderId="136" xfId="0" applyFont="1" applyBorder="1" applyAlignment="1" applyProtection="1">
      <alignment horizontal="center" vertical="center" wrapText="1"/>
      <protection locked="0"/>
    </xf>
    <xf numFmtId="0" fontId="87" fillId="0" borderId="168" xfId="0" applyFont="1" applyBorder="1" applyAlignment="1" applyProtection="1">
      <alignment horizontal="center" vertical="center" wrapText="1"/>
      <protection locked="0"/>
    </xf>
    <xf numFmtId="0" fontId="87" fillId="0" borderId="137" xfId="0" applyFont="1" applyBorder="1" applyAlignment="1" applyProtection="1">
      <alignment horizontal="center" vertical="center" wrapText="1"/>
      <protection locked="0"/>
    </xf>
    <xf numFmtId="0" fontId="87" fillId="0" borderId="170" xfId="0" applyFont="1" applyBorder="1" applyAlignment="1" applyProtection="1">
      <alignment horizontal="center" vertical="center" wrapText="1"/>
      <protection locked="0"/>
    </xf>
    <xf numFmtId="0" fontId="85" fillId="0" borderId="53" xfId="0" applyFont="1" applyBorder="1" applyAlignment="1" applyProtection="1">
      <alignment horizontal="left" vertical="center" wrapText="1" indent="1" shrinkToFit="1"/>
      <protection locked="0"/>
    </xf>
    <xf numFmtId="0" fontId="85" fillId="0" borderId="69" xfId="0" applyFont="1" applyBorder="1" applyAlignment="1" applyProtection="1">
      <alignment horizontal="left" vertical="center" wrapText="1" indent="1" shrinkToFit="1"/>
      <protection locked="0"/>
    </xf>
    <xf numFmtId="0" fontId="85" fillId="0" borderId="177" xfId="0" applyFont="1" applyBorder="1" applyAlignment="1" applyProtection="1">
      <alignment horizontal="center" vertical="center" wrapText="1"/>
      <protection locked="0"/>
    </xf>
    <xf numFmtId="0" fontId="85" fillId="0" borderId="143" xfId="0" applyFont="1" applyBorder="1" applyAlignment="1" applyProtection="1">
      <alignment horizontal="center" vertical="center" wrapText="1"/>
      <protection locked="0"/>
    </xf>
    <xf numFmtId="0" fontId="85" fillId="0" borderId="146" xfId="0" applyFont="1" applyBorder="1" applyAlignment="1" applyProtection="1">
      <alignment horizontal="center" vertical="center" wrapText="1"/>
      <protection locked="0"/>
    </xf>
    <xf numFmtId="0" fontId="85" fillId="0" borderId="147" xfId="0" applyFont="1" applyBorder="1" applyAlignment="1" applyProtection="1">
      <alignment horizontal="center" vertical="center" wrapText="1"/>
      <protection locked="0"/>
    </xf>
    <xf numFmtId="0" fontId="85" fillId="0" borderId="134" xfId="0" applyFont="1" applyBorder="1" applyAlignment="1" applyProtection="1">
      <alignment horizontal="center" vertical="center" shrinkToFit="1"/>
      <protection locked="0"/>
    </xf>
    <xf numFmtId="0" fontId="85" fillId="0" borderId="135" xfId="0" applyFont="1" applyBorder="1" applyAlignment="1" applyProtection="1">
      <alignment horizontal="center" vertical="center" shrinkToFit="1"/>
      <protection locked="0"/>
    </xf>
    <xf numFmtId="0" fontId="85" fillId="0" borderId="149" xfId="0" applyFont="1" applyBorder="1" applyAlignment="1" applyProtection="1">
      <alignment horizontal="center" vertical="center" shrinkToFit="1"/>
      <protection locked="0"/>
    </xf>
    <xf numFmtId="0" fontId="85" fillId="0" borderId="52" xfId="0" applyFont="1" applyBorder="1" applyAlignment="1" applyProtection="1">
      <alignment horizontal="center" vertical="center" shrinkToFit="1"/>
      <protection locked="0"/>
    </xf>
    <xf numFmtId="0" fontId="85" fillId="0" borderId="11" xfId="0" applyFont="1" applyBorder="1" applyAlignment="1" applyProtection="1">
      <alignment horizontal="center" vertical="center" wrapText="1"/>
      <protection locked="0"/>
    </xf>
    <xf numFmtId="0" fontId="85" fillId="0" borderId="170" xfId="0" applyFont="1" applyBorder="1" applyAlignment="1" applyProtection="1">
      <alignment horizontal="center" vertical="center" wrapText="1"/>
      <protection locked="0"/>
    </xf>
    <xf numFmtId="0" fontId="85" fillId="0" borderId="137" xfId="0" applyFont="1" applyBorder="1" applyAlignment="1" applyProtection="1">
      <alignment horizontal="center" vertical="center" shrinkToFit="1"/>
      <protection locked="0"/>
    </xf>
    <xf numFmtId="0" fontId="85" fillId="0" borderId="17" xfId="0" applyFont="1" applyBorder="1" applyAlignment="1" applyProtection="1">
      <alignment horizontal="center" vertical="center" shrinkToFit="1"/>
      <protection locked="0"/>
    </xf>
    <xf numFmtId="0" fontId="85" fillId="0" borderId="17" xfId="0" applyFont="1" applyBorder="1" applyAlignment="1" applyProtection="1">
      <alignment horizontal="left" vertical="center" wrapText="1" indent="1" shrinkToFit="1"/>
      <protection locked="0"/>
    </xf>
    <xf numFmtId="0" fontId="85" fillId="0" borderId="85" xfId="0" applyFont="1" applyBorder="1" applyAlignment="1" applyProtection="1">
      <alignment horizontal="left" vertical="center" wrapText="1" indent="1" shrinkToFit="1"/>
      <protection locked="0"/>
    </xf>
    <xf numFmtId="0" fontId="85" fillId="30" borderId="84" xfId="0" applyFont="1" applyFill="1" applyBorder="1" applyAlignment="1">
      <alignment horizontal="center" vertical="center" wrapText="1"/>
    </xf>
    <xf numFmtId="0" fontId="85" fillId="30" borderId="0" xfId="0" applyFont="1" applyFill="1" applyAlignment="1">
      <alignment horizontal="center" vertical="center" wrapText="1"/>
    </xf>
    <xf numFmtId="0" fontId="85" fillId="30" borderId="168" xfId="0" applyFont="1" applyFill="1" applyBorder="1" applyAlignment="1">
      <alignment horizontal="center" vertical="center" wrapText="1"/>
    </xf>
    <xf numFmtId="0" fontId="85" fillId="30" borderId="11" xfId="0" applyFont="1" applyFill="1" applyBorder="1" applyAlignment="1">
      <alignment horizontal="center" vertical="center" wrapText="1"/>
    </xf>
    <xf numFmtId="0" fontId="85" fillId="30" borderId="17" xfId="0" applyFont="1" applyFill="1" applyBorder="1" applyAlignment="1">
      <alignment horizontal="center" vertical="center" wrapText="1"/>
    </xf>
    <xf numFmtId="0" fontId="85" fillId="30" borderId="170" xfId="0" applyFont="1" applyFill="1" applyBorder="1" applyAlignment="1">
      <alignment horizontal="center" vertical="center" wrapText="1"/>
    </xf>
    <xf numFmtId="0" fontId="96" fillId="30" borderId="136" xfId="0" applyFont="1" applyFill="1" applyBorder="1" applyAlignment="1">
      <alignment horizontal="center" vertical="center" wrapText="1" shrinkToFit="1"/>
    </xf>
    <xf numFmtId="0" fontId="96" fillId="30" borderId="37" xfId="0" applyFont="1" applyFill="1" applyBorder="1" applyAlignment="1">
      <alignment horizontal="center" vertical="center" wrapText="1" shrinkToFit="1"/>
    </xf>
    <xf numFmtId="0" fontId="96" fillId="30" borderId="144" xfId="0" applyFont="1" applyFill="1" applyBorder="1" applyAlignment="1">
      <alignment horizontal="center" vertical="center" wrapText="1" shrinkToFit="1"/>
    </xf>
    <xf numFmtId="0" fontId="96" fillId="30" borderId="20" xfId="0" applyFont="1" applyFill="1" applyBorder="1" applyAlignment="1">
      <alignment horizontal="center" vertical="center" wrapText="1" shrinkToFit="1"/>
    </xf>
    <xf numFmtId="0" fontId="85" fillId="30" borderId="110" xfId="0" applyFont="1" applyFill="1" applyBorder="1" applyAlignment="1">
      <alignment horizontal="center" vertical="center" wrapText="1" shrinkToFit="1"/>
    </xf>
    <xf numFmtId="0" fontId="85" fillId="30" borderId="141" xfId="0" applyFont="1" applyFill="1" applyBorder="1" applyAlignment="1">
      <alignment horizontal="center" vertical="center" wrapText="1" shrinkToFit="1"/>
    </xf>
    <xf numFmtId="0" fontId="85" fillId="30" borderId="76" xfId="0" applyFont="1" applyFill="1" applyBorder="1" applyAlignment="1">
      <alignment horizontal="center" vertical="center" wrapText="1" shrinkToFit="1"/>
    </xf>
    <xf numFmtId="0" fontId="85" fillId="30" borderId="138" xfId="0" applyFont="1" applyFill="1" applyBorder="1" applyAlignment="1">
      <alignment horizontal="center" vertical="center" wrapText="1" shrinkToFit="1"/>
    </xf>
    <xf numFmtId="0" fontId="96" fillId="30" borderId="136" xfId="0" applyFont="1" applyFill="1" applyBorder="1" applyAlignment="1">
      <alignment horizontal="center" vertical="center" shrinkToFit="1"/>
    </xf>
    <xf numFmtId="0" fontId="96" fillId="30" borderId="0" xfId="0" applyFont="1" applyFill="1" applyAlignment="1">
      <alignment horizontal="center" vertical="center" shrinkToFit="1"/>
    </xf>
    <xf numFmtId="0" fontId="96" fillId="30" borderId="137" xfId="0" applyFont="1" applyFill="1" applyBorder="1" applyAlignment="1">
      <alignment horizontal="center" vertical="center" shrinkToFit="1"/>
    </xf>
    <xf numFmtId="0" fontId="96" fillId="30" borderId="17" xfId="0" applyFont="1" applyFill="1" applyBorder="1" applyAlignment="1">
      <alignment horizontal="center" vertical="center" shrinkToFit="1"/>
    </xf>
    <xf numFmtId="0" fontId="85" fillId="30" borderId="52" xfId="0" applyFont="1" applyFill="1" applyBorder="1" applyAlignment="1">
      <alignment horizontal="center" vertical="center" shrinkToFit="1"/>
    </xf>
    <xf numFmtId="0" fontId="85" fillId="30" borderId="68" xfId="0" applyFont="1" applyFill="1" applyBorder="1" applyAlignment="1">
      <alignment horizontal="center" vertical="center" shrinkToFit="1"/>
    </xf>
    <xf numFmtId="0" fontId="85" fillId="30" borderId="133" xfId="0" applyFont="1" applyFill="1" applyBorder="1" applyAlignment="1">
      <alignment horizontal="center" vertical="center" shrinkToFit="1"/>
    </xf>
    <xf numFmtId="0" fontId="85" fillId="30" borderId="169" xfId="0" applyFont="1" applyFill="1" applyBorder="1" applyAlignment="1">
      <alignment horizontal="center" vertical="center" shrinkToFit="1"/>
    </xf>
    <xf numFmtId="0" fontId="85" fillId="0" borderId="42" xfId="0" applyFont="1" applyBorder="1" applyAlignment="1">
      <alignment horizontal="left" vertical="center" wrapText="1"/>
    </xf>
    <xf numFmtId="0" fontId="85" fillId="0" borderId="0" xfId="0" applyFont="1" applyAlignment="1">
      <alignment horizontal="left" vertical="center" wrapText="1"/>
    </xf>
    <xf numFmtId="0" fontId="85" fillId="0" borderId="28" xfId="0" applyFont="1" applyBorder="1" applyAlignment="1">
      <alignment horizontal="left" vertical="center" wrapText="1"/>
    </xf>
    <xf numFmtId="0" fontId="85" fillId="0" borderId="43" xfId="0" applyFont="1" applyBorder="1" applyAlignment="1">
      <alignment horizontal="left" vertical="center"/>
    </xf>
    <xf numFmtId="0" fontId="85" fillId="0" borderId="20" xfId="0" applyFont="1" applyBorder="1" applyAlignment="1">
      <alignment horizontal="left" vertical="center"/>
    </xf>
    <xf numFmtId="0" fontId="85" fillId="0" borderId="19" xfId="0" applyFont="1" applyBorder="1" applyAlignment="1">
      <alignment horizontal="left" vertical="center"/>
    </xf>
    <xf numFmtId="0" fontId="85" fillId="0" borderId="0" xfId="0" applyFont="1" applyAlignment="1">
      <alignment horizontal="center" vertical="center" wrapText="1"/>
    </xf>
    <xf numFmtId="0" fontId="134" fillId="36" borderId="118" xfId="0" applyFont="1" applyFill="1" applyBorder="1" applyAlignment="1">
      <alignment horizontal="left" vertical="center" shrinkToFit="1"/>
    </xf>
    <xf numFmtId="0" fontId="134" fillId="36" borderId="14" xfId="0" applyFont="1" applyFill="1" applyBorder="1" applyAlignment="1">
      <alignment horizontal="left" vertical="center" shrinkToFit="1"/>
    </xf>
    <xf numFmtId="0" fontId="133" fillId="0" borderId="76" xfId="0" applyFont="1" applyBorder="1" applyAlignment="1" applyProtection="1">
      <alignment horizontal="center" vertical="center" shrinkToFit="1"/>
      <protection locked="0"/>
    </xf>
    <xf numFmtId="0" fontId="133" fillId="0" borderId="75" xfId="0" applyFont="1" applyBorder="1" applyAlignment="1" applyProtection="1">
      <alignment horizontal="center" vertical="center" shrinkToFit="1"/>
      <protection locked="0"/>
    </xf>
    <xf numFmtId="0" fontId="85" fillId="0" borderId="15" xfId="0" applyFont="1" applyBorder="1" applyAlignment="1">
      <alignment horizontal="center" vertical="center" wrapText="1"/>
    </xf>
    <xf numFmtId="0" fontId="133" fillId="0" borderId="15" xfId="0" applyFont="1" applyBorder="1" applyAlignment="1" applyProtection="1">
      <alignment horizontal="center" vertical="center" shrinkToFit="1"/>
      <protection locked="0"/>
    </xf>
    <xf numFmtId="0" fontId="133" fillId="0" borderId="34" xfId="0" applyFont="1" applyBorder="1" applyAlignment="1" applyProtection="1">
      <alignment horizontal="center" vertical="center" shrinkToFit="1"/>
      <protection locked="0"/>
    </xf>
    <xf numFmtId="0" fontId="9" fillId="0" borderId="90" xfId="0" applyFont="1" applyBorder="1" applyAlignment="1">
      <alignment horizontal="center" vertical="center" wrapText="1"/>
    </xf>
    <xf numFmtId="0" fontId="9" fillId="0" borderId="118" xfId="0" applyFont="1" applyBorder="1" applyAlignment="1">
      <alignment horizontal="center" vertical="center" wrapText="1"/>
    </xf>
    <xf numFmtId="0" fontId="133" fillId="0" borderId="89" xfId="0" applyFont="1" applyBorder="1" applyAlignment="1" applyProtection="1">
      <alignment horizontal="left" vertical="center" shrinkToFit="1"/>
      <protection locked="0"/>
    </xf>
    <xf numFmtId="0" fontId="133" fillId="0" borderId="118" xfId="0" applyFont="1" applyBorder="1" applyAlignment="1" applyProtection="1">
      <alignment horizontal="left" vertical="center" shrinkToFit="1"/>
      <protection locked="0"/>
    </xf>
    <xf numFmtId="0" fontId="133" fillId="0" borderId="14" xfId="0" applyFont="1" applyBorder="1" applyAlignment="1" applyProtection="1">
      <alignment horizontal="left" vertical="center" shrinkToFit="1"/>
      <protection locked="0"/>
    </xf>
    <xf numFmtId="0" fontId="133" fillId="0" borderId="150" xfId="0" applyFont="1" applyBorder="1" applyAlignment="1" applyProtection="1">
      <alignment horizontal="center" vertical="center" shrinkToFit="1"/>
      <protection locked="0"/>
    </xf>
    <xf numFmtId="0" fontId="133" fillId="0" borderId="151" xfId="0" applyFont="1" applyBorder="1" applyAlignment="1" applyProtection="1">
      <alignment horizontal="center" vertical="center" shrinkToFit="1"/>
      <protection locked="0"/>
    </xf>
    <xf numFmtId="0" fontId="133" fillId="0" borderId="152" xfId="0" applyFont="1" applyBorder="1" applyAlignment="1" applyProtection="1">
      <alignment horizontal="center" vertical="center" shrinkToFit="1"/>
      <protection locked="0"/>
    </xf>
    <xf numFmtId="0" fontId="9" fillId="27" borderId="48" xfId="0" applyFont="1" applyFill="1" applyBorder="1" applyAlignment="1">
      <alignment horizontal="center" vertical="center" wrapText="1"/>
    </xf>
    <xf numFmtId="0" fontId="9" fillId="27" borderId="153" xfId="0" applyFont="1" applyFill="1" applyBorder="1" applyAlignment="1">
      <alignment horizontal="center" vertical="center" wrapText="1"/>
    </xf>
    <xf numFmtId="0" fontId="133" fillId="0" borderId="59" xfId="0" applyFont="1" applyBorder="1" applyAlignment="1" applyProtection="1">
      <alignment horizontal="center" vertical="center" shrinkToFit="1"/>
      <protection locked="0"/>
    </xf>
    <xf numFmtId="0" fontId="133" fillId="0" borderId="40" xfId="0" applyFont="1" applyBorder="1" applyAlignment="1" applyProtection="1">
      <alignment horizontal="center" vertical="center" shrinkToFit="1"/>
      <protection locked="0"/>
    </xf>
    <xf numFmtId="0" fontId="135" fillId="0" borderId="59" xfId="0" applyFont="1" applyBorder="1" applyAlignment="1" applyProtection="1">
      <alignment horizontal="center" vertical="center" shrinkToFit="1"/>
      <protection locked="0"/>
    </xf>
    <xf numFmtId="0" fontId="135" fillId="0" borderId="63" xfId="0" applyFont="1" applyBorder="1" applyAlignment="1" applyProtection="1">
      <alignment horizontal="center" vertical="center" shrinkToFit="1"/>
      <protection locked="0"/>
    </xf>
    <xf numFmtId="0" fontId="99" fillId="0" borderId="0" xfId="0" applyFont="1" applyAlignment="1">
      <alignment horizontal="left" vertical="center"/>
    </xf>
    <xf numFmtId="0" fontId="100" fillId="0" borderId="0" xfId="0" applyFont="1" applyAlignment="1">
      <alignment horizontal="center" vertical="center"/>
    </xf>
    <xf numFmtId="0" fontId="85" fillId="27" borderId="0" xfId="0" applyFont="1" applyFill="1" applyAlignment="1">
      <alignment horizontal="left" vertical="center" indent="1"/>
    </xf>
    <xf numFmtId="0" fontId="85" fillId="0" borderId="50" xfId="0" applyFont="1" applyBorder="1" applyAlignment="1">
      <alignment horizontal="left" vertical="center" wrapText="1"/>
    </xf>
    <xf numFmtId="0" fontId="85" fillId="0" borderId="37" xfId="0" applyFont="1" applyBorder="1" applyAlignment="1">
      <alignment horizontal="left" vertical="center" wrapText="1"/>
    </xf>
    <xf numFmtId="0" fontId="85" fillId="0" borderId="29" xfId="0" applyFont="1" applyBorder="1" applyAlignment="1">
      <alignment horizontal="left" vertical="center" wrapText="1"/>
    </xf>
    <xf numFmtId="0" fontId="10" fillId="0" borderId="61" xfId="43" applyBorder="1" applyAlignment="1" applyProtection="1">
      <alignment horizontal="center" vertical="center"/>
      <protection locked="0"/>
    </xf>
    <xf numFmtId="0" fontId="10" fillId="0" borderId="132" xfId="43" applyBorder="1" applyAlignment="1" applyProtection="1">
      <alignment horizontal="center" vertical="center"/>
      <protection locked="0"/>
    </xf>
    <xf numFmtId="3" fontId="29" fillId="36" borderId="56" xfId="42" applyNumberFormat="1" applyFont="1" applyFill="1" applyBorder="1" applyAlignment="1">
      <alignment horizontal="center" vertical="center" shrinkToFit="1"/>
    </xf>
    <xf numFmtId="3" fontId="29" fillId="36" borderId="45" xfId="42" applyNumberFormat="1" applyFont="1" applyFill="1" applyBorder="1" applyAlignment="1">
      <alignment horizontal="center" vertical="center" shrinkToFit="1"/>
    </xf>
    <xf numFmtId="0" fontId="29" fillId="36" borderId="44" xfId="42" applyFont="1" applyFill="1" applyBorder="1" applyAlignment="1">
      <alignment horizontal="center" vertical="center" shrinkToFit="1"/>
    </xf>
    <xf numFmtId="0" fontId="29" fillId="36" borderId="57" xfId="42" applyFont="1" applyFill="1" applyBorder="1" applyAlignment="1">
      <alignment horizontal="center" vertical="center" shrinkToFit="1"/>
    </xf>
    <xf numFmtId="3" fontId="0" fillId="36" borderId="90" xfId="42" applyNumberFormat="1" applyFont="1" applyFill="1" applyBorder="1" applyAlignment="1">
      <alignment horizontal="center" vertical="center" shrinkToFit="1"/>
    </xf>
    <xf numFmtId="3" fontId="0" fillId="36" borderId="118" xfId="42" applyNumberFormat="1" applyFont="1" applyFill="1" applyBorder="1" applyAlignment="1">
      <alignment horizontal="center" vertical="center" shrinkToFit="1"/>
    </xf>
    <xf numFmtId="3" fontId="0" fillId="36" borderId="126" xfId="42" applyNumberFormat="1" applyFont="1" applyFill="1" applyBorder="1" applyAlignment="1">
      <alignment horizontal="center" vertical="center" shrinkToFit="1"/>
    </xf>
    <xf numFmtId="3" fontId="0" fillId="36" borderId="125" xfId="42" applyNumberFormat="1" applyFont="1" applyFill="1" applyBorder="1" applyAlignment="1">
      <alignment horizontal="center" vertical="center" shrinkToFit="1"/>
    </xf>
    <xf numFmtId="3" fontId="0" fillId="36" borderId="14" xfId="42" applyNumberFormat="1" applyFont="1" applyFill="1" applyBorder="1" applyAlignment="1">
      <alignment horizontal="center" vertical="center" shrinkToFit="1"/>
    </xf>
    <xf numFmtId="3" fontId="27" fillId="36" borderId="56" xfId="42" applyNumberFormat="1" applyFont="1" applyFill="1" applyBorder="1" applyAlignment="1">
      <alignment horizontal="center" vertical="center" wrapText="1" shrinkToFit="1"/>
    </xf>
    <xf numFmtId="3" fontId="27" fillId="36" borderId="39" xfId="42" applyNumberFormat="1" applyFont="1" applyFill="1" applyBorder="1" applyAlignment="1">
      <alignment horizontal="center" vertical="center" wrapText="1" shrinkToFit="1"/>
    </xf>
    <xf numFmtId="3" fontId="27" fillId="36" borderId="213" xfId="42" applyNumberFormat="1" applyFont="1" applyFill="1" applyBorder="1" applyAlignment="1">
      <alignment horizontal="center" vertical="center" wrapText="1" shrinkToFit="1"/>
    </xf>
    <xf numFmtId="3" fontId="27" fillId="0" borderId="61" xfId="42" applyNumberFormat="1" applyFont="1" applyBorder="1" applyAlignment="1" applyProtection="1">
      <alignment horizontal="center" vertical="center" wrapText="1" shrinkToFit="1"/>
      <protection locked="0"/>
    </xf>
    <xf numFmtId="3" fontId="27" fillId="0" borderId="132" xfId="42" applyNumberFormat="1" applyFont="1" applyBorder="1" applyAlignment="1" applyProtection="1">
      <alignment horizontal="center" vertical="center" wrapText="1" shrinkToFit="1"/>
      <protection locked="0"/>
    </xf>
    <xf numFmtId="3" fontId="29" fillId="36" borderId="61" xfId="42" applyNumberFormat="1" applyFont="1" applyFill="1" applyBorder="1" applyAlignment="1">
      <alignment horizontal="center" vertical="center" shrinkToFit="1"/>
    </xf>
    <xf numFmtId="3" fontId="29" fillId="36" borderId="21" xfId="42" applyNumberFormat="1" applyFont="1" applyFill="1" applyBorder="1" applyAlignment="1">
      <alignment horizontal="center" vertical="center" shrinkToFit="1"/>
    </xf>
    <xf numFmtId="0" fontId="29" fillId="36" borderId="25" xfId="42" applyFont="1" applyFill="1" applyBorder="1" applyAlignment="1">
      <alignment horizontal="center" vertical="center" shrinkToFit="1"/>
    </xf>
    <xf numFmtId="0" fontId="29" fillId="36" borderId="64" xfId="42" applyFont="1" applyFill="1" applyBorder="1" applyAlignment="1">
      <alignment horizontal="center" vertical="center" shrinkToFit="1"/>
    </xf>
    <xf numFmtId="3" fontId="27" fillId="36" borderId="61" xfId="42" applyNumberFormat="1" applyFont="1" applyFill="1" applyBorder="1" applyAlignment="1">
      <alignment horizontal="center" vertical="center" wrapText="1" shrinkToFit="1"/>
    </xf>
    <xf numFmtId="3" fontId="27" fillId="36" borderId="38" xfId="42" applyNumberFormat="1" applyFont="1" applyFill="1" applyBorder="1" applyAlignment="1">
      <alignment horizontal="center" vertical="center" wrapText="1" shrinkToFit="1"/>
    </xf>
    <xf numFmtId="3" fontId="27" fillId="36" borderId="132" xfId="42" applyNumberFormat="1" applyFont="1" applyFill="1" applyBorder="1" applyAlignment="1">
      <alignment horizontal="center" vertical="center" wrapText="1" shrinkToFit="1"/>
    </xf>
    <xf numFmtId="0" fontId="36" fillId="36" borderId="61" xfId="42" applyFont="1" applyFill="1" applyBorder="1" applyAlignment="1">
      <alignment horizontal="center" vertical="center" wrapText="1" shrinkToFit="1"/>
    </xf>
    <xf numFmtId="0" fontId="36" fillId="36" borderId="132" xfId="42" applyFont="1" applyFill="1" applyBorder="1" applyAlignment="1">
      <alignment horizontal="center" vertical="center" wrapText="1" shrinkToFit="1"/>
    </xf>
    <xf numFmtId="0" fontId="35" fillId="36" borderId="61" xfId="42" applyFont="1" applyFill="1" applyBorder="1" applyAlignment="1">
      <alignment horizontal="center" vertical="center" wrapText="1" shrinkToFit="1"/>
    </xf>
    <xf numFmtId="0" fontId="35" fillId="36" borderId="38" xfId="42" applyFont="1" applyFill="1" applyBorder="1" applyAlignment="1">
      <alignment horizontal="center" vertical="center" wrapText="1" shrinkToFit="1"/>
    </xf>
    <xf numFmtId="0" fontId="35" fillId="36" borderId="25" xfId="42" applyFont="1" applyFill="1" applyBorder="1" applyAlignment="1">
      <alignment horizontal="center" vertical="center" wrapText="1" shrinkToFit="1"/>
    </xf>
    <xf numFmtId="0" fontId="35" fillId="36" borderId="64" xfId="42" applyFont="1" applyFill="1" applyBorder="1" applyAlignment="1">
      <alignment horizontal="center" vertical="center" wrapText="1" shrinkToFit="1"/>
    </xf>
    <xf numFmtId="0" fontId="35" fillId="36" borderId="61" xfId="42" applyFont="1" applyFill="1" applyBorder="1" applyAlignment="1">
      <alignment horizontal="center" vertical="center" shrinkToFit="1"/>
    </xf>
    <xf numFmtId="0" fontId="35" fillId="36" borderId="38" xfId="42" applyFont="1" applyFill="1" applyBorder="1" applyAlignment="1">
      <alignment horizontal="center" vertical="center" shrinkToFit="1"/>
    </xf>
    <xf numFmtId="0" fontId="35" fillId="36" borderId="132" xfId="42" applyFont="1" applyFill="1" applyBorder="1" applyAlignment="1">
      <alignment horizontal="center" vertical="center" shrinkToFit="1"/>
    </xf>
    <xf numFmtId="0" fontId="35" fillId="36" borderId="154" xfId="42" applyFont="1" applyFill="1" applyBorder="1" applyAlignment="1">
      <alignment horizontal="center" vertical="center" shrinkToFit="1"/>
    </xf>
    <xf numFmtId="0" fontId="35" fillId="36" borderId="20" xfId="42" applyFont="1" applyFill="1" applyBorder="1" applyAlignment="1">
      <alignment horizontal="center" vertical="center" shrinkToFit="1"/>
    </xf>
    <xf numFmtId="0" fontId="35" fillId="36" borderId="145" xfId="42" applyFont="1" applyFill="1" applyBorder="1" applyAlignment="1">
      <alignment horizontal="center" vertical="center" shrinkToFi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189" fontId="1" fillId="36" borderId="25" xfId="42" applyNumberFormat="1" applyFill="1" applyBorder="1" applyAlignment="1">
      <alignment horizontal="right" vertical="center"/>
    </xf>
    <xf numFmtId="189" fontId="1" fillId="36" borderId="38" xfId="42" applyNumberFormat="1" applyFill="1" applyBorder="1" applyAlignment="1">
      <alignment horizontal="right" vertical="center"/>
    </xf>
    <xf numFmtId="185" fontId="1" fillId="36" borderId="38" xfId="42" applyNumberFormat="1" applyFill="1" applyBorder="1" applyAlignment="1">
      <alignment horizontal="center" vertical="center"/>
    </xf>
    <xf numFmtId="0" fontId="1" fillId="0" borderId="25" xfId="42" applyBorder="1" applyAlignment="1">
      <alignment horizontal="center" vertical="center"/>
    </xf>
    <xf numFmtId="0" fontId="1" fillId="0" borderId="38" xfId="42" applyBorder="1" applyAlignment="1">
      <alignment horizontal="center" vertical="center"/>
    </xf>
    <xf numFmtId="0" fontId="0" fillId="28" borderId="38" xfId="42" applyFont="1" applyFill="1" applyBorder="1" applyAlignment="1">
      <alignment horizontal="center" vertical="center"/>
    </xf>
    <xf numFmtId="0" fontId="0" fillId="28" borderId="21" xfId="42" applyFont="1" applyFill="1" applyBorder="1" applyAlignment="1">
      <alignment horizontal="center" vertical="center"/>
    </xf>
    <xf numFmtId="0" fontId="0" fillId="0" borderId="37" xfId="42" applyFont="1" applyBorder="1" applyAlignment="1">
      <alignment horizontal="left" vertical="center" wrapText="1"/>
    </xf>
    <xf numFmtId="0" fontId="29" fillId="0" borderId="20" xfId="42" applyFont="1" applyBorder="1" applyAlignment="1">
      <alignment horizontal="center" vertical="center" shrinkToFit="1"/>
    </xf>
    <xf numFmtId="0" fontId="50"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31" fillId="36" borderId="25" xfId="42" applyFont="1" applyFill="1" applyBorder="1" applyAlignment="1">
      <alignment horizontal="left" vertical="center" indent="2"/>
    </xf>
    <xf numFmtId="0" fontId="31" fillId="36" borderId="38" xfId="42" applyFont="1" applyFill="1" applyBorder="1" applyAlignment="1">
      <alignment horizontal="left" vertical="center" indent="2"/>
    </xf>
    <xf numFmtId="0" fontId="31" fillId="36" borderId="21" xfId="42" applyFont="1" applyFill="1" applyBorder="1" applyAlignment="1">
      <alignment horizontal="left" vertical="center" indent="2"/>
    </xf>
    <xf numFmtId="185" fontId="1" fillId="36" borderId="21" xfId="42" applyNumberFormat="1" applyFill="1" applyBorder="1" applyAlignment="1">
      <alignment horizontal="center" vertical="center"/>
    </xf>
    <xf numFmtId="0" fontId="0" fillId="0" borderId="0" xfId="42" applyFont="1" applyAlignment="1">
      <alignment horizontal="left" vertical="center" wrapText="1"/>
    </xf>
    <xf numFmtId="0" fontId="91" fillId="0" borderId="17" xfId="42" applyFont="1" applyBorder="1" applyAlignment="1">
      <alignment horizontal="left" vertical="center" wrapText="1"/>
    </xf>
    <xf numFmtId="0" fontId="18" fillId="0" borderId="17" xfId="42" applyFont="1" applyBorder="1" applyAlignment="1">
      <alignment horizontal="left" vertical="center" wrapText="1"/>
    </xf>
    <xf numFmtId="3" fontId="138" fillId="0" borderId="61" xfId="42" applyNumberFormat="1" applyFont="1" applyBorder="1" applyAlignment="1">
      <alignment horizontal="center" vertical="center"/>
    </xf>
    <xf numFmtId="3" fontId="138" fillId="0" borderId="38" xfId="42" applyNumberFormat="1" applyFont="1" applyBorder="1" applyAlignment="1">
      <alignment horizontal="center" vertical="center"/>
    </xf>
    <xf numFmtId="0" fontId="138" fillId="0" borderId="38" xfId="42" applyFont="1" applyBorder="1" applyAlignment="1">
      <alignment horizontal="left" vertical="center" shrinkToFit="1"/>
    </xf>
    <xf numFmtId="0" fontId="138" fillId="0" borderId="132" xfId="42" applyFont="1" applyBorder="1" applyAlignment="1">
      <alignment horizontal="left" vertical="center" shrinkToFit="1"/>
    </xf>
    <xf numFmtId="3" fontId="138" fillId="24" borderId="61" xfId="42" applyNumberFormat="1" applyFont="1" applyFill="1" applyBorder="1" applyAlignment="1">
      <alignment horizontal="center" vertical="center"/>
    </xf>
    <xf numFmtId="3" fontId="138" fillId="24" borderId="38" xfId="42" applyNumberFormat="1" applyFont="1" applyFill="1" applyBorder="1" applyAlignment="1">
      <alignment horizontal="center" vertical="center"/>
    </xf>
    <xf numFmtId="0" fontId="89" fillId="24" borderId="20" xfId="42" applyFont="1" applyFill="1" applyBorder="1" applyAlignment="1">
      <alignment horizontal="center" vertical="center" shrinkToFit="1"/>
    </xf>
    <xf numFmtId="0" fontId="89" fillId="24" borderId="145" xfId="42" applyFont="1" applyFill="1" applyBorder="1" applyAlignment="1">
      <alignment horizontal="center" vertical="center" shrinkToFit="1"/>
    </xf>
    <xf numFmtId="0" fontId="138" fillId="0" borderId="185" xfId="42" applyFont="1" applyBorder="1" applyAlignment="1">
      <alignment vertical="center" shrinkToFit="1"/>
    </xf>
    <xf numFmtId="0" fontId="138" fillId="0" borderId="38" xfId="42" applyFont="1" applyBorder="1" applyAlignment="1">
      <alignment vertical="center" shrinkToFit="1"/>
    </xf>
    <xf numFmtId="0" fontId="138" fillId="0" borderId="132" xfId="42" applyFont="1" applyBorder="1" applyAlignment="1">
      <alignment vertical="center" shrinkToFit="1"/>
    </xf>
    <xf numFmtId="3" fontId="138" fillId="0" borderId="203" xfId="42" applyNumberFormat="1" applyFont="1" applyBorder="1" applyAlignment="1">
      <alignment horizontal="center" vertical="center"/>
    </xf>
    <xf numFmtId="3" fontId="138" fillId="24" borderId="144" xfId="42" applyNumberFormat="1" applyFont="1" applyFill="1" applyBorder="1" applyAlignment="1">
      <alignment horizontal="center" vertical="center"/>
    </xf>
    <xf numFmtId="3" fontId="138" fillId="24" borderId="20" xfId="42" applyNumberFormat="1" applyFont="1" applyFill="1" applyBorder="1" applyAlignment="1">
      <alignment horizontal="center" vertical="center"/>
    </xf>
    <xf numFmtId="0" fontId="89" fillId="25" borderId="38" xfId="42" applyFont="1" applyFill="1" applyBorder="1" applyAlignment="1">
      <alignment horizontal="center" vertical="center" shrinkToFit="1"/>
    </xf>
    <xf numFmtId="0" fontId="89" fillId="25" borderId="132" xfId="42" applyFont="1" applyFill="1" applyBorder="1" applyAlignment="1">
      <alignment horizontal="center" vertical="center" shrinkToFit="1"/>
    </xf>
    <xf numFmtId="0" fontId="138" fillId="0" borderId="185" xfId="42" applyFont="1" applyBorder="1" applyAlignment="1">
      <alignment horizontal="left" vertical="center" shrinkToFit="1"/>
    </xf>
    <xf numFmtId="0" fontId="138" fillId="0" borderId="205" xfId="42" applyFont="1" applyBorder="1" applyAlignment="1">
      <alignment horizontal="left" vertical="center" shrinkToFit="1"/>
    </xf>
    <xf numFmtId="0" fontId="138" fillId="0" borderId="37" xfId="42" applyFont="1" applyBorder="1" applyAlignment="1">
      <alignment horizontal="left" vertical="center" shrinkToFit="1"/>
    </xf>
    <xf numFmtId="0" fontId="138" fillId="0" borderId="206" xfId="42" applyFont="1" applyBorder="1" applyAlignment="1">
      <alignment horizontal="left" vertical="center" shrinkToFit="1"/>
    </xf>
    <xf numFmtId="3" fontId="138" fillId="0" borderId="148" xfId="42" applyNumberFormat="1" applyFont="1" applyBorder="1" applyAlignment="1">
      <alignment horizontal="center" vertical="center"/>
    </xf>
    <xf numFmtId="3" fontId="138" fillId="0" borderId="37" xfId="42" applyNumberFormat="1" applyFont="1" applyBorder="1" applyAlignment="1">
      <alignment horizontal="center" vertical="center"/>
    </xf>
    <xf numFmtId="0" fontId="138" fillId="0" borderId="184" xfId="42" applyFont="1" applyBorder="1" applyAlignment="1">
      <alignment horizontal="left" vertical="center" shrinkToFit="1"/>
    </xf>
    <xf numFmtId="0" fontId="138" fillId="0" borderId="20" xfId="42" applyFont="1" applyBorder="1" applyAlignment="1">
      <alignment horizontal="left" vertical="center" shrinkToFit="1"/>
    </xf>
    <xf numFmtId="0" fontId="138" fillId="0" borderId="145" xfId="42" applyFont="1" applyBorder="1" applyAlignment="1">
      <alignment horizontal="left" vertical="center" shrinkToFit="1"/>
    </xf>
    <xf numFmtId="0" fontId="89" fillId="0" borderId="196" xfId="42" applyFont="1" applyBorder="1" applyAlignment="1">
      <alignment horizontal="center" vertical="center" wrapText="1"/>
    </xf>
    <xf numFmtId="0" fontId="89" fillId="0" borderId="198" xfId="42" applyFont="1" applyBorder="1" applyAlignment="1">
      <alignment horizontal="center" vertical="center" wrapText="1"/>
    </xf>
    <xf numFmtId="0" fontId="89" fillId="24" borderId="131" xfId="42" applyFont="1" applyFill="1" applyBorder="1" applyAlignment="1">
      <alignment horizontal="center" vertical="center" shrinkToFit="1"/>
    </xf>
    <xf numFmtId="0" fontId="89" fillId="24" borderId="165" xfId="42" applyFont="1" applyFill="1" applyBorder="1" applyAlignment="1">
      <alignment horizontal="center" vertical="center" shrinkToFit="1"/>
    </xf>
    <xf numFmtId="0" fontId="138" fillId="24" borderId="166" xfId="42" applyFont="1" applyFill="1" applyBorder="1" applyAlignment="1">
      <alignment horizontal="center" vertical="center"/>
    </xf>
    <xf numFmtId="0" fontId="138" fillId="24" borderId="131" xfId="42" applyFont="1" applyFill="1" applyBorder="1" applyAlignment="1">
      <alignment horizontal="center" vertical="center"/>
    </xf>
    <xf numFmtId="0" fontId="136" fillId="26" borderId="195" xfId="43" applyFont="1" applyFill="1" applyBorder="1" applyAlignment="1">
      <alignment horizontal="center" vertical="center" wrapText="1"/>
    </xf>
    <xf numFmtId="0" fontId="136" fillId="26" borderId="58" xfId="43" applyFont="1" applyFill="1" applyBorder="1" applyAlignment="1">
      <alignment horizontal="center" vertical="center" wrapText="1"/>
    </xf>
    <xf numFmtId="0" fontId="28" fillId="0" borderId="0" xfId="42" applyFont="1" applyAlignment="1">
      <alignment horizontal="center" vertical="center"/>
    </xf>
    <xf numFmtId="0" fontId="138" fillId="0" borderId="38" xfId="42" applyFont="1" applyBorder="1" applyAlignment="1">
      <alignment horizontal="left" vertical="center" wrapText="1" shrinkToFit="1"/>
    </xf>
    <xf numFmtId="0" fontId="138" fillId="0" borderId="132" xfId="42" applyFont="1" applyBorder="1" applyAlignment="1">
      <alignment horizontal="left" vertical="center" wrapText="1" shrinkToFit="1"/>
    </xf>
    <xf numFmtId="0" fontId="39" fillId="0" borderId="0" xfId="42" applyFont="1" applyAlignment="1">
      <alignment horizontal="center" vertical="center"/>
    </xf>
    <xf numFmtId="0" fontId="89" fillId="0" borderId="77" xfId="42" applyFont="1" applyBorder="1" applyAlignment="1">
      <alignment horizontal="center" vertical="center"/>
    </xf>
    <xf numFmtId="0" fontId="89" fillId="0" borderId="161" xfId="42" applyFont="1" applyBorder="1" applyAlignment="1">
      <alignment horizontal="center" vertical="center"/>
    </xf>
    <xf numFmtId="0" fontId="89" fillId="0" borderId="49" xfId="42" applyFont="1" applyBorder="1" applyAlignment="1">
      <alignment horizontal="center" vertical="center"/>
    </xf>
    <xf numFmtId="0" fontId="89" fillId="0" borderId="162" xfId="42" applyFont="1" applyBorder="1" applyAlignment="1">
      <alignment horizontal="center" vertical="center"/>
    </xf>
    <xf numFmtId="0" fontId="89" fillId="0" borderId="163" xfId="42" applyFont="1" applyBorder="1" applyAlignment="1">
      <alignment horizontal="center" vertical="center" wrapText="1"/>
    </xf>
    <xf numFmtId="0" fontId="89" fillId="0" borderId="77" xfId="42" applyFont="1" applyBorder="1" applyAlignment="1">
      <alignment horizontal="center" vertical="center" wrapText="1"/>
    </xf>
    <xf numFmtId="0" fontId="89" fillId="0" borderId="164" xfId="42" applyFont="1" applyBorder="1" applyAlignment="1">
      <alignment horizontal="center" vertical="center" wrapText="1"/>
    </xf>
    <xf numFmtId="0" fontId="89" fillId="0" borderId="49" xfId="42" applyFont="1" applyBorder="1" applyAlignment="1">
      <alignment horizontal="center" vertical="center" wrapText="1"/>
    </xf>
    <xf numFmtId="0" fontId="32" fillId="0" borderId="0" xfId="0" applyFont="1">
      <alignment vertical="center"/>
    </xf>
    <xf numFmtId="0" fontId="35" fillId="36" borderId="48" xfId="0" applyFont="1" applyFill="1" applyBorder="1" applyAlignment="1">
      <alignment horizontal="center" vertical="center"/>
    </xf>
    <xf numFmtId="0" fontId="35" fillId="36" borderId="59" xfId="0" applyFont="1" applyFill="1" applyBorder="1" applyAlignment="1">
      <alignment horizontal="center" vertical="center"/>
    </xf>
    <xf numFmtId="0" fontId="35" fillId="36" borderId="63" xfId="0" applyFont="1" applyFill="1" applyBorder="1" applyAlignment="1">
      <alignment horizontal="center" vertical="center"/>
    </xf>
    <xf numFmtId="0" fontId="35" fillId="0" borderId="25" xfId="0" applyFont="1" applyBorder="1" applyAlignment="1">
      <alignment horizontal="center" vertical="center"/>
    </xf>
    <xf numFmtId="0" fontId="35" fillId="0" borderId="38" xfId="0" applyFont="1" applyBorder="1" applyAlignment="1">
      <alignment horizontal="center" vertical="center"/>
    </xf>
    <xf numFmtId="0" fontId="35" fillId="0" borderId="64" xfId="0" applyFont="1" applyBorder="1" applyAlignment="1">
      <alignment horizontal="center" vertical="center"/>
    </xf>
    <xf numFmtId="0" fontId="39" fillId="0" borderId="50"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39" fillId="0" borderId="42"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9" fillId="0" borderId="114" xfId="0" applyFont="1" applyBorder="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85" xfId="0" applyFont="1" applyBorder="1" applyAlignment="1" applyProtection="1">
      <alignment horizontal="center" vertical="center"/>
      <protection locked="0"/>
    </xf>
    <xf numFmtId="0" fontId="35" fillId="36" borderId="33" xfId="0" applyFont="1" applyFill="1" applyBorder="1">
      <alignment vertical="center"/>
    </xf>
    <xf numFmtId="0" fontId="35" fillId="36" borderId="15" xfId="0" applyFont="1" applyFill="1" applyBorder="1">
      <alignment vertical="center"/>
    </xf>
    <xf numFmtId="0" fontId="35" fillId="36" borderId="15" xfId="0" applyFont="1" applyFill="1" applyBorder="1" applyAlignment="1">
      <alignment horizontal="center" vertical="center"/>
    </xf>
    <xf numFmtId="0" fontId="35" fillId="36" borderId="35" xfId="0" applyFont="1" applyFill="1" applyBorder="1" applyAlignment="1">
      <alignment horizontal="center" vertical="center"/>
    </xf>
    <xf numFmtId="0" fontId="35" fillId="36" borderId="16" xfId="0" applyFont="1" applyFill="1" applyBorder="1" applyAlignment="1">
      <alignment horizontal="center" vertical="center"/>
    </xf>
    <xf numFmtId="0" fontId="0" fillId="36" borderId="91" xfId="0" applyFill="1" applyBorder="1">
      <alignment vertical="center"/>
    </xf>
    <xf numFmtId="0" fontId="0" fillId="36" borderId="121" xfId="0" applyFill="1" applyBorder="1">
      <alignment vertical="center"/>
    </xf>
    <xf numFmtId="0" fontId="0" fillId="36" borderId="48" xfId="0" applyFill="1" applyBorder="1">
      <alignment vertical="center"/>
    </xf>
    <xf numFmtId="186" fontId="35" fillId="36" borderId="15" xfId="0" applyNumberFormat="1" applyFont="1" applyFill="1" applyBorder="1" applyAlignment="1">
      <alignment horizontal="right" vertical="center"/>
    </xf>
    <xf numFmtId="0" fontId="70" fillId="0" borderId="0" xfId="0" applyFont="1" applyAlignment="1">
      <alignment horizontal="center" vertical="center"/>
    </xf>
    <xf numFmtId="0" fontId="71" fillId="0" borderId="0" xfId="0" applyFont="1" applyAlignment="1">
      <alignment horizontal="center" vertical="center"/>
    </xf>
    <xf numFmtId="0" fontId="0" fillId="0" borderId="155" xfId="0" applyBorder="1" applyAlignment="1">
      <alignment horizontal="left" vertical="center" indent="1"/>
    </xf>
    <xf numFmtId="0" fontId="0" fillId="0" borderId="0" xfId="0" applyAlignment="1">
      <alignment horizontal="left" vertical="center" indent="1"/>
    </xf>
    <xf numFmtId="0" fontId="0" fillId="0" borderId="156" xfId="0" applyBorder="1" applyAlignment="1">
      <alignment horizontal="left" vertical="center" indent="1"/>
    </xf>
    <xf numFmtId="0" fontId="32" fillId="0" borderId="157" xfId="0" applyFont="1" applyBorder="1" applyAlignment="1">
      <alignment horizontal="center" vertical="center"/>
    </xf>
    <xf numFmtId="0" fontId="32" fillId="0" borderId="77" xfId="0" applyFont="1" applyBorder="1" applyAlignment="1">
      <alignment horizontal="center" vertical="center"/>
    </xf>
    <xf numFmtId="0" fontId="32" fillId="0" borderId="158" xfId="0" applyFont="1" applyBorder="1" applyAlignment="1">
      <alignment horizontal="center" vertical="center"/>
    </xf>
    <xf numFmtId="0" fontId="0" fillId="0" borderId="159" xfId="0" applyBorder="1" applyAlignment="1">
      <alignment horizontal="left" vertical="center" indent="1"/>
    </xf>
    <xf numFmtId="0" fontId="0" fillId="0" borderId="49" xfId="0" applyBorder="1" applyAlignment="1">
      <alignment horizontal="left" vertical="center" indent="1"/>
    </xf>
    <xf numFmtId="0" fontId="0" fillId="0" borderId="160" xfId="0" applyBorder="1" applyAlignment="1">
      <alignment horizontal="left" vertical="center" indent="1"/>
    </xf>
    <xf numFmtId="0" fontId="32" fillId="0" borderId="38" xfId="0" applyFont="1" applyFill="1" applyBorder="1" applyAlignment="1">
      <alignment horizontal="left" vertical="center" shrinkToFit="1"/>
    </xf>
    <xf numFmtId="0" fontId="1" fillId="0" borderId="0" xfId="0" applyFont="1" applyAlignment="1">
      <alignment horizontal="right" vertical="center"/>
    </xf>
    <xf numFmtId="0" fontId="0" fillId="0" borderId="155" xfId="0" applyBorder="1" applyAlignment="1">
      <alignment horizontal="left" vertical="center" wrapText="1" indent="1"/>
    </xf>
    <xf numFmtId="0" fontId="0" fillId="0" borderId="0" xfId="0" applyAlignment="1">
      <alignment horizontal="left" vertical="center" wrapText="1" indent="1"/>
    </xf>
    <xf numFmtId="0" fontId="0" fillId="0" borderId="156" xfId="0" applyBorder="1" applyAlignment="1">
      <alignment horizontal="left" vertical="center" wrapText="1" indent="1"/>
    </xf>
    <xf numFmtId="0" fontId="1" fillId="0" borderId="0" xfId="0" applyFont="1" applyAlignment="1">
      <alignment horizontal="right" vertical="center" shrinkToFit="1"/>
    </xf>
    <xf numFmtId="185" fontId="39" fillId="36" borderId="20" xfId="0" applyNumberFormat="1" applyFont="1" applyFill="1" applyBorder="1" applyAlignment="1">
      <alignment horizontal="center" vertical="center" shrinkToFit="1"/>
    </xf>
    <xf numFmtId="0" fontId="28" fillId="0" borderId="0" xfId="0" applyFont="1" applyAlignment="1">
      <alignment horizontal="center" vertical="center"/>
    </xf>
    <xf numFmtId="0" fontId="40" fillId="0" borderId="0" xfId="0" applyFont="1" applyAlignment="1">
      <alignment horizontal="center" vertical="center"/>
    </xf>
    <xf numFmtId="0" fontId="32"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center" vertical="center"/>
    </xf>
    <xf numFmtId="0" fontId="36" fillId="39" borderId="67" xfId="0" applyFont="1" applyFill="1" applyBorder="1" applyAlignment="1">
      <alignment horizontal="center" vertical="center" wrapText="1"/>
    </xf>
    <xf numFmtId="0" fontId="36" fillId="39" borderId="73"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5" fillId="39" borderId="67" xfId="0" applyFont="1" applyFill="1" applyBorder="1" applyAlignment="1">
      <alignment horizontal="center" vertical="center" wrapText="1"/>
    </xf>
    <xf numFmtId="0" fontId="35" fillId="39" borderId="73" xfId="0" applyFont="1" applyFill="1" applyBorder="1" applyAlignment="1">
      <alignment horizontal="center" vertical="center" wrapText="1"/>
    </xf>
    <xf numFmtId="0" fontId="35" fillId="39" borderId="18" xfId="0" applyFont="1" applyFill="1" applyBorder="1" applyAlignment="1">
      <alignment horizontal="center" vertical="center" wrapText="1"/>
    </xf>
    <xf numFmtId="0" fontId="79" fillId="0" borderId="25" xfId="0" applyFont="1" applyBorder="1" applyAlignment="1">
      <alignment horizontal="left" vertical="center" wrapText="1"/>
    </xf>
    <xf numFmtId="0" fontId="79" fillId="0" borderId="38" xfId="0" applyFont="1" applyBorder="1" applyAlignment="1">
      <alignment horizontal="left" vertical="center" wrapText="1"/>
    </xf>
    <xf numFmtId="0" fontId="29" fillId="0" borderId="50" xfId="0" applyFont="1" applyBorder="1" applyAlignment="1">
      <alignment horizontal="left" vertical="center" wrapText="1"/>
    </xf>
    <xf numFmtId="0" fontId="29" fillId="0" borderId="37" xfId="0" applyFont="1" applyBorder="1" applyAlignment="1">
      <alignment horizontal="left" vertical="center" wrapText="1"/>
    </xf>
    <xf numFmtId="0" fontId="29" fillId="0" borderId="29" xfId="0" applyFont="1" applyBorder="1" applyAlignment="1">
      <alignment horizontal="left" vertical="center" wrapText="1"/>
    </xf>
    <xf numFmtId="0" fontId="29" fillId="0" borderId="43"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21" xfId="0" applyFont="1" applyBorder="1" applyAlignment="1">
      <alignment horizontal="left" vertical="center" wrapText="1"/>
    </xf>
    <xf numFmtId="0" fontId="89" fillId="35" borderId="25" xfId="0" applyFont="1" applyFill="1" applyBorder="1" applyAlignment="1">
      <alignment horizontal="center" vertical="center" wrapText="1"/>
    </xf>
    <xf numFmtId="0" fontId="89" fillId="35" borderId="38" xfId="0" applyFont="1" applyFill="1" applyBorder="1" applyAlignment="1">
      <alignment horizontal="center" vertical="center" wrapText="1"/>
    </xf>
    <xf numFmtId="0" fontId="89" fillId="35" borderId="21" xfId="0" applyFont="1" applyFill="1" applyBorder="1" applyAlignment="1">
      <alignment horizontal="center" vertical="center" wrapText="1"/>
    </xf>
    <xf numFmtId="0" fontId="36" fillId="35" borderId="25" xfId="0" applyFont="1" applyFill="1" applyBorder="1" applyAlignment="1">
      <alignment horizontal="center" vertical="center" wrapText="1"/>
    </xf>
    <xf numFmtId="0" fontId="36" fillId="35" borderId="38" xfId="0" applyFont="1" applyFill="1" applyBorder="1" applyAlignment="1">
      <alignment horizontal="center" vertical="center" wrapText="1"/>
    </xf>
    <xf numFmtId="0" fontId="36" fillId="35" borderId="21" xfId="0" applyFont="1" applyFill="1" applyBorder="1" applyAlignment="1">
      <alignment horizontal="center" vertical="center" wrapText="1"/>
    </xf>
    <xf numFmtId="0" fontId="79" fillId="0" borderId="21" xfId="0" applyFont="1" applyBorder="1" applyAlignment="1">
      <alignment horizontal="left" vertical="center" wrapText="1"/>
    </xf>
    <xf numFmtId="0" fontId="0" fillId="32" borderId="119" xfId="0" applyFill="1" applyBorder="1" applyAlignment="1">
      <alignment horizontal="center" vertical="center" textRotation="255"/>
    </xf>
    <xf numFmtId="0" fontId="0" fillId="32" borderId="180" xfId="0" applyFill="1" applyBorder="1" applyAlignment="1">
      <alignment horizontal="center" vertical="center" textRotation="255"/>
    </xf>
    <xf numFmtId="0" fontId="0" fillId="32" borderId="120" xfId="0" applyFill="1" applyBorder="1" applyAlignment="1">
      <alignment horizontal="center" vertical="center" textRotation="255"/>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1">
    <dxf>
      <fill>
        <patternFill>
          <bgColor theme="0"/>
        </patternFill>
      </fill>
    </dxf>
  </dxfs>
  <tableStyles count="0" defaultTableStyle="TableStyleMedium9" defaultPivotStyle="PivotStyleLight16"/>
  <colors>
    <mruColors>
      <color rgb="FFEAEAEA"/>
      <color rgb="FFFFFFCC"/>
      <color rgb="FFCCFFFF"/>
      <color rgb="FFFFFF99"/>
      <color rgb="FFCCFF99"/>
      <color rgb="FFCCFFCC"/>
      <color rgb="FFFFCCFF"/>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552525</xdr:colOff>
      <xdr:row>0</xdr:row>
      <xdr:rowOff>133350</xdr:rowOff>
    </xdr:from>
    <xdr:to>
      <xdr:col>9</xdr:col>
      <xdr:colOff>260625</xdr:colOff>
      <xdr:row>13</xdr:row>
      <xdr:rowOff>147050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0525" y="133350"/>
          <a:ext cx="2146500" cy="21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63500</xdr:colOff>
          <xdr:row>56</xdr:row>
          <xdr:rowOff>12700</xdr:rowOff>
        </xdr:from>
        <xdr:to>
          <xdr:col>11</xdr:col>
          <xdr:colOff>349250</xdr:colOff>
          <xdr:row>56</xdr:row>
          <xdr:rowOff>222250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56</xdr:row>
      <xdr:rowOff>25400</xdr:rowOff>
    </xdr:from>
    <xdr:to>
      <xdr:col>16</xdr:col>
      <xdr:colOff>553450</xdr:colOff>
      <xdr:row>56</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13</xdr:col>
      <xdr:colOff>285750</xdr:colOff>
      <xdr:row>52</xdr:row>
      <xdr:rowOff>25400</xdr:rowOff>
    </xdr:from>
    <xdr:to>
      <xdr:col>16</xdr:col>
      <xdr:colOff>540750</xdr:colOff>
      <xdr:row>52</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13</xdr:col>
      <xdr:colOff>292100</xdr:colOff>
      <xdr:row>53</xdr:row>
      <xdr:rowOff>12700</xdr:rowOff>
    </xdr:from>
    <xdr:to>
      <xdr:col>16</xdr:col>
      <xdr:colOff>547100</xdr:colOff>
      <xdr:row>53</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13</xdr:col>
      <xdr:colOff>298450</xdr:colOff>
      <xdr:row>55</xdr:row>
      <xdr:rowOff>31750</xdr:rowOff>
    </xdr:from>
    <xdr:to>
      <xdr:col>16</xdr:col>
      <xdr:colOff>553450</xdr:colOff>
      <xdr:row>55</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11</xdr:col>
          <xdr:colOff>63500</xdr:colOff>
          <xdr:row>55</xdr:row>
          <xdr:rowOff>12700</xdr:rowOff>
        </xdr:from>
        <xdr:to>
          <xdr:col>11</xdr:col>
          <xdr:colOff>349250</xdr:colOff>
          <xdr:row>55</xdr:row>
          <xdr:rowOff>222250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31750</xdr:colOff>
      <xdr:row>13</xdr:row>
      <xdr:rowOff>25400</xdr:rowOff>
    </xdr:from>
    <xdr:to>
      <xdr:col>17</xdr:col>
      <xdr:colOff>552450</xdr:colOff>
      <xdr:row>18</xdr:row>
      <xdr:rowOff>203200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64550" y="3327400"/>
          <a:ext cx="520700" cy="1320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76200</xdr:colOff>
          <xdr:row>7</xdr:row>
          <xdr:rowOff>25400</xdr:rowOff>
        </xdr:from>
        <xdr:to>
          <xdr:col>3</xdr:col>
          <xdr:colOff>368300</xdr:colOff>
          <xdr:row>8</xdr:row>
          <xdr:rowOff>0</xdr:rowOff>
        </xdr:to>
        <xdr:sp macro="" textlink="">
          <xdr:nvSpPr>
            <xdr:cNvPr id="57370" name="Check Box 26" hidden="1">
              <a:extLst>
                <a:ext uri="{63B3BB69-23CF-44E3-9099-C40C66FF867C}">
                  <a14:compatExt spid="_x0000_s57370"/>
                </a:ext>
                <a:ext uri="{FF2B5EF4-FFF2-40B4-BE49-F238E27FC236}">
                  <a16:creationId xmlns:a16="http://schemas.microsoft.com/office/drawing/2014/main" id="{00000000-0008-0000-0100-00001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7</xdr:row>
          <xdr:rowOff>25400</xdr:rowOff>
        </xdr:from>
        <xdr:to>
          <xdr:col>5</xdr:col>
          <xdr:colOff>292100</xdr:colOff>
          <xdr:row>8</xdr:row>
          <xdr:rowOff>6350</xdr:rowOff>
        </xdr:to>
        <xdr:sp macro="" textlink="">
          <xdr:nvSpPr>
            <xdr:cNvPr id="57371" name="Check Box 27" hidden="1">
              <a:extLst>
                <a:ext uri="{63B3BB69-23CF-44E3-9099-C40C66FF867C}">
                  <a14:compatExt spid="_x0000_s57371"/>
                </a:ext>
                <a:ext uri="{FF2B5EF4-FFF2-40B4-BE49-F238E27FC236}">
                  <a16:creationId xmlns:a16="http://schemas.microsoft.com/office/drawing/2014/main" id="{00000000-0008-0000-0100-00001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63500</xdr:colOff>
          <xdr:row>7</xdr:row>
          <xdr:rowOff>12700</xdr:rowOff>
        </xdr:from>
        <xdr:to>
          <xdr:col>7</xdr:col>
          <xdr:colOff>349250</xdr:colOff>
          <xdr:row>7</xdr:row>
          <xdr:rowOff>222250</xdr:rowOff>
        </xdr:to>
        <xdr:sp macro="" textlink="">
          <xdr:nvSpPr>
            <xdr:cNvPr id="57372" name="Check Box 28" hidden="1">
              <a:extLst>
                <a:ext uri="{63B3BB69-23CF-44E3-9099-C40C66FF867C}">
                  <a14:compatExt spid="_x0000_s57372"/>
                </a:ext>
                <a:ext uri="{FF2B5EF4-FFF2-40B4-BE49-F238E27FC236}">
                  <a16:creationId xmlns:a16="http://schemas.microsoft.com/office/drawing/2014/main" id="{00000000-0008-0000-0100-00001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47</xdr:row>
          <xdr:rowOff>12700</xdr:rowOff>
        </xdr:from>
        <xdr:to>
          <xdr:col>3</xdr:col>
          <xdr:colOff>349250</xdr:colOff>
          <xdr:row>47</xdr:row>
          <xdr:rowOff>222250</xdr:rowOff>
        </xdr:to>
        <xdr:sp macro="" textlink="">
          <xdr:nvSpPr>
            <xdr:cNvPr id="57375" name="Check Box 31" hidden="1">
              <a:extLst>
                <a:ext uri="{63B3BB69-23CF-44E3-9099-C40C66FF867C}">
                  <a14:compatExt spid="_x0000_s57375"/>
                </a:ext>
                <a:ext uri="{FF2B5EF4-FFF2-40B4-BE49-F238E27FC236}">
                  <a16:creationId xmlns:a16="http://schemas.microsoft.com/office/drawing/2014/main" id="{00000000-0008-0000-0100-00001F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47</xdr:row>
          <xdr:rowOff>25400</xdr:rowOff>
        </xdr:from>
        <xdr:to>
          <xdr:col>6</xdr:col>
          <xdr:colOff>292100</xdr:colOff>
          <xdr:row>48</xdr:row>
          <xdr:rowOff>0</xdr:rowOff>
        </xdr:to>
        <xdr:sp macro="" textlink="">
          <xdr:nvSpPr>
            <xdr:cNvPr id="57376" name="Check Box 32" hidden="1">
              <a:extLst>
                <a:ext uri="{63B3BB69-23CF-44E3-9099-C40C66FF867C}">
                  <a14:compatExt spid="_x0000_s57376"/>
                </a:ext>
                <a:ext uri="{FF2B5EF4-FFF2-40B4-BE49-F238E27FC236}">
                  <a16:creationId xmlns:a16="http://schemas.microsoft.com/office/drawing/2014/main" id="{00000000-0008-0000-0100-00002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48</xdr:row>
          <xdr:rowOff>12700</xdr:rowOff>
        </xdr:from>
        <xdr:to>
          <xdr:col>3</xdr:col>
          <xdr:colOff>349250</xdr:colOff>
          <xdr:row>48</xdr:row>
          <xdr:rowOff>222250</xdr:rowOff>
        </xdr:to>
        <xdr:sp macro="" textlink="">
          <xdr:nvSpPr>
            <xdr:cNvPr id="57377" name="Check Box 33" hidden="1">
              <a:extLst>
                <a:ext uri="{63B3BB69-23CF-44E3-9099-C40C66FF867C}">
                  <a14:compatExt spid="_x0000_s57377"/>
                </a:ext>
                <a:ext uri="{FF2B5EF4-FFF2-40B4-BE49-F238E27FC236}">
                  <a16:creationId xmlns:a16="http://schemas.microsoft.com/office/drawing/2014/main" id="{00000000-0008-0000-0100-000021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71</xdr:row>
          <xdr:rowOff>12700</xdr:rowOff>
        </xdr:from>
        <xdr:to>
          <xdr:col>0</xdr:col>
          <xdr:colOff>450850</xdr:colOff>
          <xdr:row>71</xdr:row>
          <xdr:rowOff>222250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23</xdr:row>
          <xdr:rowOff>6350</xdr:rowOff>
        </xdr:from>
        <xdr:to>
          <xdr:col>3</xdr:col>
          <xdr:colOff>355600</xdr:colOff>
          <xdr:row>23</xdr:row>
          <xdr:rowOff>215900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23</xdr:row>
          <xdr:rowOff>12700</xdr:rowOff>
        </xdr:from>
        <xdr:to>
          <xdr:col>4</xdr:col>
          <xdr:colOff>361950</xdr:colOff>
          <xdr:row>23</xdr:row>
          <xdr:rowOff>222250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23</xdr:row>
          <xdr:rowOff>6350</xdr:rowOff>
        </xdr:from>
        <xdr:to>
          <xdr:col>6</xdr:col>
          <xdr:colOff>6350</xdr:colOff>
          <xdr:row>23</xdr:row>
          <xdr:rowOff>215900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406400</xdr:colOff>
          <xdr:row>23</xdr:row>
          <xdr:rowOff>0</xdr:rowOff>
        </xdr:from>
        <xdr:to>
          <xdr:col>7</xdr:col>
          <xdr:colOff>228600</xdr:colOff>
          <xdr:row>23</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6350</xdr:rowOff>
        </xdr:to>
        <xdr:sp macro="" textlink="">
          <xdr:nvSpPr>
            <xdr:cNvPr id="79873" name="Check Box 1" hidden="1">
              <a:extLst>
                <a:ext uri="{63B3BB69-23CF-44E3-9099-C40C66FF867C}">
                  <a14:compatExt spid="_x0000_s79873"/>
                </a:ext>
                <a:ext uri="{FF2B5EF4-FFF2-40B4-BE49-F238E27FC236}">
                  <a16:creationId xmlns:a16="http://schemas.microsoft.com/office/drawing/2014/main" id="{00000000-0008-0000-0200-000001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6350</xdr:rowOff>
        </xdr:from>
        <xdr:to>
          <xdr:col>1</xdr:col>
          <xdr:colOff>273050</xdr:colOff>
          <xdr:row>31</xdr:row>
          <xdr:rowOff>0</xdr:rowOff>
        </xdr:to>
        <xdr:sp macro="" textlink="">
          <xdr:nvSpPr>
            <xdr:cNvPr id="79874" name="Check Box 2" hidden="1">
              <a:extLst>
                <a:ext uri="{63B3BB69-23CF-44E3-9099-C40C66FF867C}">
                  <a14:compatExt spid="_x0000_s79874"/>
                </a:ext>
                <a:ext uri="{FF2B5EF4-FFF2-40B4-BE49-F238E27FC236}">
                  <a16:creationId xmlns:a16="http://schemas.microsoft.com/office/drawing/2014/main" id="{00000000-0008-0000-0200-000002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0</xdr:rowOff>
        </xdr:to>
        <xdr:sp macro="" textlink="">
          <xdr:nvSpPr>
            <xdr:cNvPr id="79875" name="Check Box 3" hidden="1">
              <a:extLst>
                <a:ext uri="{63B3BB69-23CF-44E3-9099-C40C66FF867C}">
                  <a14:compatExt spid="_x0000_s79875"/>
                </a:ext>
                <a:ext uri="{FF2B5EF4-FFF2-40B4-BE49-F238E27FC236}">
                  <a16:creationId xmlns:a16="http://schemas.microsoft.com/office/drawing/2014/main" id="{00000000-0008-0000-0200-000003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6350</xdr:rowOff>
        </xdr:to>
        <xdr:sp macro="" textlink="">
          <xdr:nvSpPr>
            <xdr:cNvPr id="79879" name="Check Box 7" hidden="1">
              <a:extLst>
                <a:ext uri="{63B3BB69-23CF-44E3-9099-C40C66FF867C}">
                  <a14:compatExt spid="_x0000_s79879"/>
                </a:ext>
                <a:ext uri="{FF2B5EF4-FFF2-40B4-BE49-F238E27FC236}">
                  <a16:creationId xmlns:a16="http://schemas.microsoft.com/office/drawing/2014/main" id="{00000000-0008-0000-0200-000007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6350</xdr:rowOff>
        </xdr:from>
        <xdr:to>
          <xdr:col>1</xdr:col>
          <xdr:colOff>273050</xdr:colOff>
          <xdr:row>34</xdr:row>
          <xdr:rowOff>0</xdr:rowOff>
        </xdr:to>
        <xdr:sp macro="" textlink="">
          <xdr:nvSpPr>
            <xdr:cNvPr id="79880" name="Check Box 8" hidden="1">
              <a:extLst>
                <a:ext uri="{63B3BB69-23CF-44E3-9099-C40C66FF867C}">
                  <a14:compatExt spid="_x0000_s79880"/>
                </a:ext>
                <a:ext uri="{FF2B5EF4-FFF2-40B4-BE49-F238E27FC236}">
                  <a16:creationId xmlns:a16="http://schemas.microsoft.com/office/drawing/2014/main" id="{00000000-0008-0000-0200-000008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0</xdr:rowOff>
        </xdr:to>
        <xdr:sp macro="" textlink="">
          <xdr:nvSpPr>
            <xdr:cNvPr id="79881" name="Check Box 9" hidden="1">
              <a:extLst>
                <a:ext uri="{63B3BB69-23CF-44E3-9099-C40C66FF867C}">
                  <a14:compatExt spid="_x0000_s79881"/>
                </a:ext>
                <a:ext uri="{FF2B5EF4-FFF2-40B4-BE49-F238E27FC236}">
                  <a16:creationId xmlns:a16="http://schemas.microsoft.com/office/drawing/2014/main" id="{00000000-0008-0000-0200-000009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6350</xdr:rowOff>
        </xdr:to>
        <xdr:sp macro="" textlink="">
          <xdr:nvSpPr>
            <xdr:cNvPr id="79882" name="Check Box 10" hidden="1">
              <a:extLst>
                <a:ext uri="{63B3BB69-23CF-44E3-9099-C40C66FF867C}">
                  <a14:compatExt spid="_x0000_s79882"/>
                </a:ext>
                <a:ext uri="{FF2B5EF4-FFF2-40B4-BE49-F238E27FC236}">
                  <a16:creationId xmlns:a16="http://schemas.microsoft.com/office/drawing/2014/main" id="{00000000-0008-0000-0200-00000A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6350</xdr:rowOff>
        </xdr:from>
        <xdr:to>
          <xdr:col>1</xdr:col>
          <xdr:colOff>273050</xdr:colOff>
          <xdr:row>37</xdr:row>
          <xdr:rowOff>0</xdr:rowOff>
        </xdr:to>
        <xdr:sp macro="" textlink="">
          <xdr:nvSpPr>
            <xdr:cNvPr id="79883" name="Check Box 11" hidden="1">
              <a:extLst>
                <a:ext uri="{63B3BB69-23CF-44E3-9099-C40C66FF867C}">
                  <a14:compatExt spid="_x0000_s79883"/>
                </a:ext>
                <a:ext uri="{FF2B5EF4-FFF2-40B4-BE49-F238E27FC236}">
                  <a16:creationId xmlns:a16="http://schemas.microsoft.com/office/drawing/2014/main" id="{00000000-0008-0000-0200-00000B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6350</xdr:rowOff>
        </xdr:from>
        <xdr:to>
          <xdr:col>1</xdr:col>
          <xdr:colOff>330200</xdr:colOff>
          <xdr:row>38</xdr:row>
          <xdr:rowOff>0</xdr:rowOff>
        </xdr:to>
        <xdr:sp macro="" textlink="">
          <xdr:nvSpPr>
            <xdr:cNvPr id="79884" name="Check Box 12" hidden="1">
              <a:extLst>
                <a:ext uri="{63B3BB69-23CF-44E3-9099-C40C66FF867C}">
                  <a14:compatExt spid="_x0000_s79884"/>
                </a:ext>
                <a:ext uri="{FF2B5EF4-FFF2-40B4-BE49-F238E27FC236}">
                  <a16:creationId xmlns:a16="http://schemas.microsoft.com/office/drawing/2014/main" id="{00000000-0008-0000-0200-00000C3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25400</xdr:rowOff>
        </xdr:to>
        <xdr:sp macro="" textlink="">
          <xdr:nvSpPr>
            <xdr:cNvPr id="80897" name="Check Box 1" hidden="1">
              <a:extLst>
                <a:ext uri="{63B3BB69-23CF-44E3-9099-C40C66FF867C}">
                  <a14:compatExt spid="_x0000_s80897"/>
                </a:ext>
                <a:ext uri="{FF2B5EF4-FFF2-40B4-BE49-F238E27FC236}">
                  <a16:creationId xmlns:a16="http://schemas.microsoft.com/office/drawing/2014/main" id="{00000000-0008-0000-0300-000001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12700</xdr:rowOff>
        </xdr:to>
        <xdr:sp macro="" textlink="">
          <xdr:nvSpPr>
            <xdr:cNvPr id="80899" name="Check Box 3" hidden="1">
              <a:extLst>
                <a:ext uri="{63B3BB69-23CF-44E3-9099-C40C66FF867C}">
                  <a14:compatExt spid="_x0000_s80899"/>
                </a:ext>
                <a:ext uri="{FF2B5EF4-FFF2-40B4-BE49-F238E27FC236}">
                  <a16:creationId xmlns:a16="http://schemas.microsoft.com/office/drawing/2014/main" id="{00000000-0008-0000-0300-000003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25400</xdr:rowOff>
        </xdr:to>
        <xdr:sp macro="" textlink="">
          <xdr:nvSpPr>
            <xdr:cNvPr id="80900" name="Check Box 4" hidden="1">
              <a:extLst>
                <a:ext uri="{63B3BB69-23CF-44E3-9099-C40C66FF867C}">
                  <a14:compatExt spid="_x0000_s80900"/>
                </a:ext>
                <a:ext uri="{FF2B5EF4-FFF2-40B4-BE49-F238E27FC236}">
                  <a16:creationId xmlns:a16="http://schemas.microsoft.com/office/drawing/2014/main" id="{00000000-0008-0000-03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12700</xdr:rowOff>
        </xdr:to>
        <xdr:sp macro="" textlink="">
          <xdr:nvSpPr>
            <xdr:cNvPr id="80902" name="Check Box 6" hidden="1">
              <a:extLst>
                <a:ext uri="{63B3BB69-23CF-44E3-9099-C40C66FF867C}">
                  <a14:compatExt spid="_x0000_s80902"/>
                </a:ext>
                <a:ext uri="{FF2B5EF4-FFF2-40B4-BE49-F238E27FC236}">
                  <a16:creationId xmlns:a16="http://schemas.microsoft.com/office/drawing/2014/main" id="{00000000-0008-0000-0300-000006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30</xdr:row>
          <xdr:rowOff>12700</xdr:rowOff>
        </xdr:from>
        <xdr:to>
          <xdr:col>1</xdr:col>
          <xdr:colOff>317500</xdr:colOff>
          <xdr:row>31</xdr:row>
          <xdr:rowOff>25400</xdr:rowOff>
        </xdr:to>
        <xdr:sp macro="" textlink="">
          <xdr:nvSpPr>
            <xdr:cNvPr id="80903" name="Check Box 7" hidden="1">
              <a:extLst>
                <a:ext uri="{63B3BB69-23CF-44E3-9099-C40C66FF867C}">
                  <a14:compatExt spid="_x0000_s80903"/>
                </a:ext>
                <a:ext uri="{FF2B5EF4-FFF2-40B4-BE49-F238E27FC236}">
                  <a16:creationId xmlns:a16="http://schemas.microsoft.com/office/drawing/2014/main" id="{00000000-0008-0000-0300-000007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12700</xdr:rowOff>
        </xdr:from>
        <xdr:to>
          <xdr:col>1</xdr:col>
          <xdr:colOff>317500</xdr:colOff>
          <xdr:row>34</xdr:row>
          <xdr:rowOff>25400</xdr:rowOff>
        </xdr:to>
        <xdr:sp macro="" textlink="">
          <xdr:nvSpPr>
            <xdr:cNvPr id="80904" name="Check Box 8" hidden="1">
              <a:extLst>
                <a:ext uri="{63B3BB69-23CF-44E3-9099-C40C66FF867C}">
                  <a14:compatExt spid="_x0000_s80904"/>
                </a:ext>
                <a:ext uri="{FF2B5EF4-FFF2-40B4-BE49-F238E27FC236}">
                  <a16:creationId xmlns:a16="http://schemas.microsoft.com/office/drawing/2014/main" id="{00000000-0008-0000-0300-000008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12700</xdr:rowOff>
        </xdr:to>
        <xdr:sp macro="" textlink="">
          <xdr:nvSpPr>
            <xdr:cNvPr id="80905" name="Check Box 9" hidden="1">
              <a:extLst>
                <a:ext uri="{63B3BB69-23CF-44E3-9099-C40C66FF867C}">
                  <a14:compatExt spid="_x0000_s80905"/>
                </a:ext>
                <a:ext uri="{FF2B5EF4-FFF2-40B4-BE49-F238E27FC236}">
                  <a16:creationId xmlns:a16="http://schemas.microsoft.com/office/drawing/2014/main" id="{00000000-0008-0000-0300-000009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25400</xdr:rowOff>
        </xdr:to>
        <xdr:sp macro="" textlink="">
          <xdr:nvSpPr>
            <xdr:cNvPr id="80906" name="Check Box 10" hidden="1">
              <a:extLst>
                <a:ext uri="{63B3BB69-23CF-44E3-9099-C40C66FF867C}">
                  <a14:compatExt spid="_x0000_s80906"/>
                </a:ext>
                <a:ext uri="{FF2B5EF4-FFF2-40B4-BE49-F238E27FC236}">
                  <a16:creationId xmlns:a16="http://schemas.microsoft.com/office/drawing/2014/main" id="{00000000-0008-0000-0300-00000A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6350</xdr:rowOff>
        </xdr:from>
        <xdr:to>
          <xdr:col>1</xdr:col>
          <xdr:colOff>330200</xdr:colOff>
          <xdr:row>38</xdr:row>
          <xdr:rowOff>12700</xdr:rowOff>
        </xdr:to>
        <xdr:sp macro="" textlink="">
          <xdr:nvSpPr>
            <xdr:cNvPr id="80907" name="Check Box 11" hidden="1">
              <a:extLst>
                <a:ext uri="{63B3BB69-23CF-44E3-9099-C40C66FF867C}">
                  <a14:compatExt spid="_x0000_s80907"/>
                </a:ext>
                <a:ext uri="{FF2B5EF4-FFF2-40B4-BE49-F238E27FC236}">
                  <a16:creationId xmlns:a16="http://schemas.microsoft.com/office/drawing/2014/main" id="{00000000-0008-0000-0300-00000B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xdr:row>
          <xdr:rowOff>12700</xdr:rowOff>
        </xdr:from>
        <xdr:to>
          <xdr:col>1</xdr:col>
          <xdr:colOff>317500</xdr:colOff>
          <xdr:row>37</xdr:row>
          <xdr:rowOff>25400</xdr:rowOff>
        </xdr:to>
        <xdr:sp macro="" textlink="">
          <xdr:nvSpPr>
            <xdr:cNvPr id="80908" name="Check Box 12" hidden="1">
              <a:extLst>
                <a:ext uri="{63B3BB69-23CF-44E3-9099-C40C66FF867C}">
                  <a14:compatExt spid="_x0000_s80908"/>
                </a:ext>
                <a:ext uri="{FF2B5EF4-FFF2-40B4-BE49-F238E27FC236}">
                  <a16:creationId xmlns:a16="http://schemas.microsoft.com/office/drawing/2014/main" id="{00000000-0008-0000-0300-00000C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101600</xdr:colOff>
          <xdr:row>46</xdr:row>
          <xdr:rowOff>101600</xdr:rowOff>
        </xdr:from>
        <xdr:to>
          <xdr:col>10</xdr:col>
          <xdr:colOff>355600</xdr:colOff>
          <xdr:row>47</xdr:row>
          <xdr:rowOff>120650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146050</xdr:rowOff>
        </xdr:from>
        <xdr:to>
          <xdr:col>17</xdr:col>
          <xdr:colOff>584200</xdr:colOff>
          <xdr:row>17</xdr:row>
          <xdr:rowOff>355600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99" mc:Ignorable="a14" a14:legacySpreadsheetColorIndex="43"/>
            </a:solidFill>
            <a:ln w="1587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19</xdr:row>
          <xdr:rowOff>165100</xdr:rowOff>
        </xdr:from>
        <xdr:to>
          <xdr:col>7</xdr:col>
          <xdr:colOff>317500</xdr:colOff>
          <xdr:row>20</xdr:row>
          <xdr:rowOff>177800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19</xdr:row>
      <xdr:rowOff>131997</xdr:rowOff>
    </xdr:from>
    <xdr:to>
      <xdr:col>9</xdr:col>
      <xdr:colOff>177200</xdr:colOff>
      <xdr:row>19</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21</xdr:row>
          <xdr:rowOff>152400</xdr:rowOff>
        </xdr:from>
        <xdr:to>
          <xdr:col>7</xdr:col>
          <xdr:colOff>317500</xdr:colOff>
          <xdr:row>22</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12700</xdr:rowOff>
        </xdr:from>
        <xdr:to>
          <xdr:col>10</xdr:col>
          <xdr:colOff>31750</xdr:colOff>
          <xdr:row>20</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25400</xdr:rowOff>
        </xdr:from>
        <xdr:to>
          <xdr:col>10</xdr:col>
          <xdr:colOff>31750</xdr:colOff>
          <xdr:row>21</xdr:row>
          <xdr:rowOff>31750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22</xdr:row>
      <xdr:rowOff>72974</xdr:rowOff>
    </xdr:from>
    <xdr:to>
      <xdr:col>9</xdr:col>
      <xdr:colOff>180375</xdr:colOff>
      <xdr:row>22</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21</xdr:row>
      <xdr:rowOff>115182</xdr:rowOff>
    </xdr:from>
    <xdr:to>
      <xdr:col>9</xdr:col>
      <xdr:colOff>180375</xdr:colOff>
      <xdr:row>21</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105469</xdr:rowOff>
    </xdr:from>
    <xdr:to>
      <xdr:col>9</xdr:col>
      <xdr:colOff>180375</xdr:colOff>
      <xdr:row>20</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21</xdr:row>
          <xdr:rowOff>25400</xdr:rowOff>
        </xdr:from>
        <xdr:to>
          <xdr:col>10</xdr:col>
          <xdr:colOff>31750</xdr:colOff>
          <xdr:row>22</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25400</xdr:rowOff>
        </xdr:from>
        <xdr:to>
          <xdr:col>10</xdr:col>
          <xdr:colOff>31750</xdr:colOff>
          <xdr:row>23</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679450</xdr:rowOff>
        </xdr:from>
        <xdr:to>
          <xdr:col>9</xdr:col>
          <xdr:colOff>25400</xdr:colOff>
          <xdr:row>25</xdr:row>
          <xdr:rowOff>69850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25400</xdr:colOff>
          <xdr:row>26</xdr:row>
          <xdr:rowOff>50800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25400</xdr:colOff>
          <xdr:row>27</xdr:row>
          <xdr:rowOff>50800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26</xdr:row>
          <xdr:rowOff>203200</xdr:rowOff>
        </xdr:from>
        <xdr:to>
          <xdr:col>9</xdr:col>
          <xdr:colOff>25400</xdr:colOff>
          <xdr:row>28</xdr:row>
          <xdr:rowOff>50800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27</xdr:row>
          <xdr:rowOff>203200</xdr:rowOff>
        </xdr:from>
        <xdr:to>
          <xdr:col>9</xdr:col>
          <xdr:colOff>31750</xdr:colOff>
          <xdr:row>29</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260350</xdr:colOff>
          <xdr:row>4</xdr:row>
          <xdr:rowOff>88900</xdr:rowOff>
        </xdr:from>
        <xdr:to>
          <xdr:col>12</xdr:col>
          <xdr:colOff>215900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82550</xdr:rowOff>
        </xdr:from>
        <xdr:to>
          <xdr:col>16</xdr:col>
          <xdr:colOff>76200</xdr:colOff>
          <xdr:row>4</xdr:row>
          <xdr:rowOff>298450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8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xdr:col>
      <xdr:colOff>698500</xdr:colOff>
      <xdr:row>31</xdr:row>
      <xdr:rowOff>133350</xdr:rowOff>
    </xdr:from>
    <xdr:to>
      <xdr:col>10</xdr:col>
      <xdr:colOff>31750</xdr:colOff>
      <xdr:row>34</xdr:row>
      <xdr:rowOff>82550</xdr:rowOff>
    </xdr:to>
    <xdr:grpSp>
      <xdr:nvGrpSpPr>
        <xdr:cNvPr id="37550" name="Group 1">
          <a:extLst>
            <a:ext uri="{FF2B5EF4-FFF2-40B4-BE49-F238E27FC236}">
              <a16:creationId xmlns:a16="http://schemas.microsoft.com/office/drawing/2014/main" id="{00000000-0008-0000-0A00-0000AE920000}"/>
            </a:ext>
          </a:extLst>
        </xdr:cNvPr>
        <xdr:cNvGrpSpPr>
          <a:grpSpLocks/>
        </xdr:cNvGrpSpPr>
      </xdr:nvGrpSpPr>
      <xdr:grpSpPr bwMode="auto">
        <a:xfrm>
          <a:off x="1231900" y="8350250"/>
          <a:ext cx="5270500" cy="520700"/>
          <a:chOff x="2699" y="1311"/>
          <a:chExt cx="6226" cy="661"/>
        </a:xfrm>
      </xdr:grpSpPr>
      <xdr:sp macro="" textlink="">
        <xdr:nvSpPr>
          <xdr:cNvPr id="37552" name="Freeform 2">
            <a:extLst>
              <a:ext uri="{FF2B5EF4-FFF2-40B4-BE49-F238E27FC236}">
                <a16:creationId xmlns:a16="http://schemas.microsoft.com/office/drawing/2014/main" id="{00000000-0008-0000-0A00-0000B0920000}"/>
              </a:ext>
            </a:extLst>
          </xdr:cNvPr>
          <xdr:cNvSpPr>
            <a:spLocks/>
          </xdr:cNvSpPr>
        </xdr:nvSpPr>
        <xdr:spPr bwMode="auto">
          <a:xfrm>
            <a:off x="2699" y="1311"/>
            <a:ext cx="6226" cy="661"/>
          </a:xfrm>
          <a:custGeom>
            <a:avLst/>
            <a:gdLst>
              <a:gd name="T0" fmla="*/ 0 w 8144"/>
              <a:gd name="T1" fmla="*/ 0 h 864"/>
              <a:gd name="T2" fmla="*/ 2 w 8144"/>
              <a:gd name="T3" fmla="*/ 0 h 864"/>
              <a:gd name="T4" fmla="*/ 2 w 8144"/>
              <a:gd name="T5" fmla="*/ 2 h 864"/>
              <a:gd name="T6" fmla="*/ 2 w 8144"/>
              <a:gd name="T7" fmla="*/ 2 h 864"/>
              <a:gd name="T8" fmla="*/ 2 w 8144"/>
              <a:gd name="T9" fmla="*/ 2 h 864"/>
              <a:gd name="T10" fmla="*/ 2 w 8144"/>
              <a:gd name="T11" fmla="*/ 2 h 864"/>
              <a:gd name="T12" fmla="*/ 2 w 8144"/>
              <a:gd name="T13" fmla="*/ 0 h 864"/>
              <a:gd name="T14" fmla="*/ 2 w 8144"/>
              <a:gd name="T15" fmla="*/ 0 h 864"/>
              <a:gd name="T16" fmla="*/ 2 w 8144"/>
              <a:gd name="T17" fmla="*/ 2 h 864"/>
              <a:gd name="T18" fmla="*/ 2 w 8144"/>
              <a:gd name="T19" fmla="*/ 2 h 864"/>
              <a:gd name="T20" fmla="*/ 2 w 8144"/>
              <a:gd name="T21" fmla="*/ 2 h 864"/>
              <a:gd name="T22" fmla="*/ 2 w 8144"/>
              <a:gd name="T23" fmla="*/ 2 h 864"/>
              <a:gd name="T24" fmla="*/ 2 w 8144"/>
              <a:gd name="T25" fmla="*/ 2 h 864"/>
              <a:gd name="T26" fmla="*/ 2 w 8144"/>
              <a:gd name="T27" fmla="*/ 2 h 864"/>
              <a:gd name="T28" fmla="*/ 2 w 8144"/>
              <a:gd name="T29" fmla="*/ 2 h 864"/>
              <a:gd name="T30" fmla="*/ 2 w 8144"/>
              <a:gd name="T31" fmla="*/ 2 h 864"/>
              <a:gd name="T32" fmla="*/ 0 w 8144"/>
              <a:gd name="T33" fmla="*/ 2 h 864"/>
              <a:gd name="T34" fmla="*/ 2 w 8144"/>
              <a:gd name="T35" fmla="*/ 2 h 864"/>
              <a:gd name="T36" fmla="*/ 0 w 8144"/>
              <a:gd name="T37" fmla="*/ 0 h 864"/>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w 8144"/>
              <a:gd name="T58" fmla="*/ 0 h 864"/>
              <a:gd name="T59" fmla="*/ 8144 w 8144"/>
              <a:gd name="T60" fmla="*/ 864 h 864"/>
            </a:gdLst>
            <a:ahLst/>
            <a:cxnLst>
              <a:cxn ang="T38">
                <a:pos x="T0" y="T1"/>
              </a:cxn>
              <a:cxn ang="T39">
                <a:pos x="T2" y="T3"/>
              </a:cxn>
              <a:cxn ang="T40">
                <a:pos x="T4" y="T5"/>
              </a:cxn>
              <a:cxn ang="T41">
                <a:pos x="T6" y="T7"/>
              </a:cxn>
              <a:cxn ang="T42">
                <a:pos x="T8" y="T9"/>
              </a:cxn>
              <a:cxn ang="T43">
                <a:pos x="T10" y="T11"/>
              </a:cxn>
              <a:cxn ang="T44">
                <a:pos x="T12" y="T13"/>
              </a:cxn>
              <a:cxn ang="T45">
                <a:pos x="T14" y="T15"/>
              </a:cxn>
              <a:cxn ang="T46">
                <a:pos x="T16" y="T17"/>
              </a:cxn>
              <a:cxn ang="T47">
                <a:pos x="T18" y="T19"/>
              </a:cxn>
              <a:cxn ang="T48">
                <a:pos x="T20" y="T21"/>
              </a:cxn>
              <a:cxn ang="T49">
                <a:pos x="T22" y="T23"/>
              </a:cxn>
              <a:cxn ang="T50">
                <a:pos x="T24" y="T25"/>
              </a:cxn>
              <a:cxn ang="T51">
                <a:pos x="T26" y="T27"/>
              </a:cxn>
              <a:cxn ang="T52">
                <a:pos x="T28" y="T29"/>
              </a:cxn>
              <a:cxn ang="T53">
                <a:pos x="T30" y="T31"/>
              </a:cxn>
              <a:cxn ang="T54">
                <a:pos x="T32" y="T33"/>
              </a:cxn>
              <a:cxn ang="T55">
                <a:pos x="T34" y="T35"/>
              </a:cxn>
              <a:cxn ang="T56">
                <a:pos x="T36" y="T37"/>
              </a:cxn>
            </a:cxnLst>
            <a:rect l="T57" t="T58" r="T59" b="T60"/>
            <a:pathLst>
              <a:path w="8144" h="864">
                <a:moveTo>
                  <a:pt x="0" y="0"/>
                </a:moveTo>
                <a:lnTo>
                  <a:pt x="1842" y="0"/>
                </a:lnTo>
                <a:cubicBezTo>
                  <a:pt x="1983" y="0"/>
                  <a:pt x="2097" y="13"/>
                  <a:pt x="2097" y="27"/>
                </a:cubicBezTo>
                <a:lnTo>
                  <a:pt x="2097" y="108"/>
                </a:lnTo>
                <a:lnTo>
                  <a:pt x="6048" y="108"/>
                </a:lnTo>
                <a:lnTo>
                  <a:pt x="6048" y="27"/>
                </a:lnTo>
                <a:cubicBezTo>
                  <a:pt x="6048" y="13"/>
                  <a:pt x="6162" y="0"/>
                  <a:pt x="6303" y="0"/>
                </a:cubicBezTo>
                <a:lnTo>
                  <a:pt x="8144" y="0"/>
                </a:lnTo>
                <a:lnTo>
                  <a:pt x="7126" y="378"/>
                </a:lnTo>
                <a:lnTo>
                  <a:pt x="8144" y="756"/>
                </a:lnTo>
                <a:lnTo>
                  <a:pt x="7066" y="756"/>
                </a:lnTo>
                <a:lnTo>
                  <a:pt x="7066" y="837"/>
                </a:lnTo>
                <a:cubicBezTo>
                  <a:pt x="7066" y="852"/>
                  <a:pt x="6952" y="864"/>
                  <a:pt x="6812" y="864"/>
                </a:cubicBezTo>
                <a:lnTo>
                  <a:pt x="1333" y="864"/>
                </a:lnTo>
                <a:cubicBezTo>
                  <a:pt x="1193" y="864"/>
                  <a:pt x="1079" y="852"/>
                  <a:pt x="1079" y="837"/>
                </a:cubicBezTo>
                <a:lnTo>
                  <a:pt x="1079" y="756"/>
                </a:lnTo>
                <a:lnTo>
                  <a:pt x="0" y="756"/>
                </a:lnTo>
                <a:lnTo>
                  <a:pt x="1018" y="378"/>
                </a:lnTo>
                <a:lnTo>
                  <a:pt x="0" y="0"/>
                </a:lnTo>
                <a:close/>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3" name="Freeform 3">
            <a:extLst>
              <a:ext uri="{FF2B5EF4-FFF2-40B4-BE49-F238E27FC236}">
                <a16:creationId xmlns:a16="http://schemas.microsoft.com/office/drawing/2014/main" id="{00000000-0008-0000-0A00-0000B1920000}"/>
              </a:ext>
            </a:extLst>
          </xdr:cNvPr>
          <xdr:cNvSpPr>
            <a:spLocks/>
          </xdr:cNvSpPr>
        </xdr:nvSpPr>
        <xdr:spPr bwMode="auto">
          <a:xfrm>
            <a:off x="3524" y="1332"/>
            <a:ext cx="778" cy="62"/>
          </a:xfrm>
          <a:custGeom>
            <a:avLst/>
            <a:gdLst>
              <a:gd name="T0" fmla="*/ 2 w 1018"/>
              <a:gd name="T1" fmla="*/ 0 h 81"/>
              <a:gd name="T2" fmla="*/ 2 w 1018"/>
              <a:gd name="T3" fmla="*/ 2 h 81"/>
              <a:gd name="T4" fmla="*/ 2 w 1018"/>
              <a:gd name="T5" fmla="*/ 2 h 81"/>
              <a:gd name="T6" fmla="*/ 0 w 1018"/>
              <a:gd name="T7" fmla="*/ 2 h 81"/>
              <a:gd name="T8" fmla="*/ 2 w 1018"/>
              <a:gd name="T9" fmla="*/ 2 h 81"/>
              <a:gd name="T10" fmla="*/ 2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1018" y="0"/>
                </a:moveTo>
                <a:cubicBezTo>
                  <a:pt x="1018" y="15"/>
                  <a:pt x="904" y="27"/>
                  <a:pt x="763" y="27"/>
                </a:cubicBezTo>
                <a:lnTo>
                  <a:pt x="254" y="27"/>
                </a:lnTo>
                <a:cubicBezTo>
                  <a:pt x="114" y="27"/>
                  <a:pt x="0" y="40"/>
                  <a:pt x="0" y="54"/>
                </a:cubicBezTo>
                <a:cubicBezTo>
                  <a:pt x="0" y="69"/>
                  <a:pt x="114" y="81"/>
                  <a:pt x="254" y="81"/>
                </a:cubicBezTo>
                <a:lnTo>
                  <a:pt x="1018"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4" name="Freeform 4">
            <a:extLst>
              <a:ext uri="{FF2B5EF4-FFF2-40B4-BE49-F238E27FC236}">
                <a16:creationId xmlns:a16="http://schemas.microsoft.com/office/drawing/2014/main" id="{00000000-0008-0000-0A00-0000B2920000}"/>
              </a:ext>
            </a:extLst>
          </xdr:cNvPr>
          <xdr:cNvSpPr>
            <a:spLocks/>
          </xdr:cNvSpPr>
        </xdr:nvSpPr>
        <xdr:spPr bwMode="auto">
          <a:xfrm>
            <a:off x="7323" y="1332"/>
            <a:ext cx="778" cy="62"/>
          </a:xfrm>
          <a:custGeom>
            <a:avLst/>
            <a:gdLst>
              <a:gd name="T0" fmla="*/ 0 w 1018"/>
              <a:gd name="T1" fmla="*/ 0 h 81"/>
              <a:gd name="T2" fmla="*/ 2 w 1018"/>
              <a:gd name="T3" fmla="*/ 2 h 81"/>
              <a:gd name="T4" fmla="*/ 2 w 1018"/>
              <a:gd name="T5" fmla="*/ 2 h 81"/>
              <a:gd name="T6" fmla="*/ 2 w 1018"/>
              <a:gd name="T7" fmla="*/ 2 h 81"/>
              <a:gd name="T8" fmla="*/ 2 w 1018"/>
              <a:gd name="T9" fmla="*/ 2 h 81"/>
              <a:gd name="T10" fmla="*/ 0 w 1018"/>
              <a:gd name="T11" fmla="*/ 2 h 81"/>
              <a:gd name="T12" fmla="*/ 0 60000 65536"/>
              <a:gd name="T13" fmla="*/ 0 60000 65536"/>
              <a:gd name="T14" fmla="*/ 0 60000 65536"/>
              <a:gd name="T15" fmla="*/ 0 60000 65536"/>
              <a:gd name="T16" fmla="*/ 0 60000 65536"/>
              <a:gd name="T17" fmla="*/ 0 60000 65536"/>
              <a:gd name="T18" fmla="*/ 0 w 1018"/>
              <a:gd name="T19" fmla="*/ 0 h 81"/>
              <a:gd name="T20" fmla="*/ 1018 w 1018"/>
              <a:gd name="T21" fmla="*/ 81 h 81"/>
            </a:gdLst>
            <a:ahLst/>
            <a:cxnLst>
              <a:cxn ang="T12">
                <a:pos x="T0" y="T1"/>
              </a:cxn>
              <a:cxn ang="T13">
                <a:pos x="T2" y="T3"/>
              </a:cxn>
              <a:cxn ang="T14">
                <a:pos x="T4" y="T5"/>
              </a:cxn>
              <a:cxn ang="T15">
                <a:pos x="T6" y="T7"/>
              </a:cxn>
              <a:cxn ang="T16">
                <a:pos x="T8" y="T9"/>
              </a:cxn>
              <a:cxn ang="T17">
                <a:pos x="T10" y="T11"/>
              </a:cxn>
            </a:cxnLst>
            <a:rect l="T18" t="T19" r="T20" b="T21"/>
            <a:pathLst>
              <a:path w="1018" h="81">
                <a:moveTo>
                  <a:pt x="0" y="0"/>
                </a:moveTo>
                <a:cubicBezTo>
                  <a:pt x="0" y="15"/>
                  <a:pt x="114" y="27"/>
                  <a:pt x="255" y="27"/>
                </a:cubicBezTo>
                <a:lnTo>
                  <a:pt x="764" y="27"/>
                </a:lnTo>
                <a:cubicBezTo>
                  <a:pt x="904" y="27"/>
                  <a:pt x="1018" y="40"/>
                  <a:pt x="1018" y="54"/>
                </a:cubicBezTo>
                <a:cubicBezTo>
                  <a:pt x="1018" y="69"/>
                  <a:pt x="904" y="81"/>
                  <a:pt x="764" y="81"/>
                </a:cubicBezTo>
                <a:lnTo>
                  <a:pt x="0" y="81"/>
                </a:lnTo>
              </a:path>
            </a:pathLst>
          </a:custGeom>
          <a:noFill/>
          <a:ln w="7620" cap="rnd">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7555" name="Line 5">
            <a:extLst>
              <a:ext uri="{FF2B5EF4-FFF2-40B4-BE49-F238E27FC236}">
                <a16:creationId xmlns:a16="http://schemas.microsoft.com/office/drawing/2014/main" id="{00000000-0008-0000-0A00-0000B3920000}"/>
              </a:ext>
            </a:extLst>
          </xdr:cNvPr>
          <xdr:cNvSpPr>
            <a:spLocks noChangeShapeType="1"/>
          </xdr:cNvSpPr>
        </xdr:nvSpPr>
        <xdr:spPr bwMode="auto">
          <a:xfrm>
            <a:off x="3524"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56" name="Line 6">
            <a:extLst>
              <a:ext uri="{FF2B5EF4-FFF2-40B4-BE49-F238E27FC236}">
                <a16:creationId xmlns:a16="http://schemas.microsoft.com/office/drawing/2014/main" id="{00000000-0008-0000-0A00-0000B4920000}"/>
              </a:ext>
            </a:extLst>
          </xdr:cNvPr>
          <xdr:cNvSpPr>
            <a:spLocks noChangeShapeType="1"/>
          </xdr:cNvSpPr>
        </xdr:nvSpPr>
        <xdr:spPr bwMode="auto">
          <a:xfrm>
            <a:off x="8101" y="1373"/>
            <a:ext cx="0" cy="517"/>
          </a:xfrm>
          <a:prstGeom prst="line">
            <a:avLst/>
          </a:prstGeom>
          <a:noFill/>
          <a:ln w="7620" cap="rnd">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768350</xdr:colOff>
      <xdr:row>32</xdr:row>
      <xdr:rowOff>66676</xdr:rowOff>
    </xdr:from>
    <xdr:to>
      <xdr:col>7</xdr:col>
      <xdr:colOff>72964</xdr:colOff>
      <xdr:row>34</xdr:row>
      <xdr:rowOff>104776</xdr:rowOff>
    </xdr:to>
    <xdr:sp macro="" textlink="">
      <xdr:nvSpPr>
        <xdr:cNvPr id="8" name="Text Box 7">
          <a:extLst>
            <a:ext uri="{FF2B5EF4-FFF2-40B4-BE49-F238E27FC236}">
              <a16:creationId xmlns:a16="http://schemas.microsoft.com/office/drawing/2014/main" id="{00000000-0008-0000-0A00-000008000000}"/>
            </a:ext>
          </a:extLst>
        </xdr:cNvPr>
        <xdr:cNvSpPr txBox="1">
          <a:spLocks noChangeArrowheads="1"/>
        </xdr:cNvSpPr>
      </xdr:nvSpPr>
      <xdr:spPr bwMode="auto">
        <a:xfrm>
          <a:off x="2457450" y="8191501"/>
          <a:ext cx="3371850" cy="419100"/>
        </a:xfrm>
        <a:prstGeom prst="rect">
          <a:avLst/>
        </a:prstGeom>
        <a:noFill/>
        <a:ln w="9525">
          <a:noFill/>
          <a:miter lim="800000"/>
          <a:headEnd/>
          <a:tailEnd/>
        </a:ln>
      </xdr:spPr>
      <xdr:txBody>
        <a:bodyPr vertOverflow="clip" wrap="square" lIns="74295" tIns="8890" rIns="74295" bIns="8890" anchor="t" upright="1"/>
        <a:lstStyle/>
        <a:p>
          <a:pPr algn="ctr" rtl="0">
            <a:defRPr sz="1000"/>
          </a:pPr>
          <a:r>
            <a:rPr lang="ja-JP" altLang="en-US" sz="2000" b="1" i="0" u="none" strike="noStrike" baseline="0">
              <a:solidFill>
                <a:srgbClr val="000000"/>
              </a:solidFill>
              <a:latin typeface="HGSｺﾞｼｯｸE"/>
              <a:ea typeface="HGSｺﾞｼｯｸE"/>
            </a:rPr>
            <a:t>アルコールリスト</a:t>
          </a:r>
        </a:p>
      </xdr:txBody>
    </xdr:sp>
    <xdr:clientData/>
  </xdr:twoCellAnchor>
  <mc:AlternateContent xmlns:mc="http://schemas.openxmlformats.org/markup-compatibility/2006">
    <mc:Choice xmlns:a14="http://schemas.microsoft.com/office/drawing/2010/main" Requires="a14">
      <xdr:twoCellAnchor editAs="oneCell">
        <xdr:from>
          <xdr:col>1</xdr:col>
          <xdr:colOff>25400</xdr:colOff>
          <xdr:row>49</xdr:row>
          <xdr:rowOff>25400</xdr:rowOff>
        </xdr:from>
        <xdr:to>
          <xdr:col>1</xdr:col>
          <xdr:colOff>635000</xdr:colOff>
          <xdr:row>49</xdr:row>
          <xdr:rowOff>241300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50</xdr:row>
          <xdr:rowOff>25400</xdr:rowOff>
        </xdr:from>
        <xdr:to>
          <xdr:col>1</xdr:col>
          <xdr:colOff>622300</xdr:colOff>
          <xdr:row>50</xdr:row>
          <xdr:rowOff>222250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5&#12288;&#25552;&#20986;&#26360;&#39006;&#65288;&#26696;&#65289;/R5&#12288;&#25552;&#20986;&#26360;&#39006;/&#23487;&#27850;%20Ver&#65288;R5_1&#27850;_&#20837;&#21147;&#29992;&#65289;&#23436;&#25104;03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注文シート"/>
      <sheetName val="申請書"/>
      <sheetName val="許可書"/>
      <sheetName val="計画書"/>
      <sheetName val="名簿"/>
      <sheetName val="名簿(外国人用)"/>
      <sheetName val="アレルギー "/>
      <sheetName val="別注"/>
      <sheetName val="食材一覧"/>
      <sheetName val="アルコール"/>
      <sheetName val="備品・販売物品一覧"/>
      <sheetName val="入力フォーム用項目"/>
    </sheetNames>
    <sheetDataSet>
      <sheetData sheetId="0"/>
      <sheetData sheetId="1"/>
      <sheetData sheetId="2">
        <row r="11">
          <cell r="E11">
            <v>0</v>
          </cell>
        </row>
        <row r="22">
          <cell r="D22" t="str">
            <v>年</v>
          </cell>
          <cell r="F22">
            <v>0</v>
          </cell>
        </row>
        <row r="23">
          <cell r="D23" t="str">
            <v>年</v>
          </cell>
          <cell r="F23">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3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7.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J43"/>
  <sheetViews>
    <sheetView tabSelected="1" view="pageBreakPreview" zoomScaleNormal="100" zoomScaleSheetLayoutView="100" workbookViewId="0">
      <selection activeCell="A9" sqref="A9"/>
    </sheetView>
  </sheetViews>
  <sheetFormatPr defaultRowHeight="13" x14ac:dyDescent="0.2"/>
  <sheetData>
    <row r="15" spans="1:9" ht="100" customHeight="1" x14ac:dyDescent="0.2">
      <c r="A15" s="576" t="s">
        <v>17</v>
      </c>
      <c r="B15" s="576"/>
      <c r="C15" s="576"/>
      <c r="D15" s="576"/>
      <c r="E15" s="576"/>
      <c r="F15" s="576"/>
      <c r="G15" s="576"/>
      <c r="H15" s="576"/>
      <c r="I15" s="576"/>
    </row>
    <row r="18" spans="1:10" ht="13.5" customHeight="1" x14ac:dyDescent="0.2">
      <c r="B18" s="579" t="s">
        <v>764</v>
      </c>
      <c r="C18" s="579"/>
      <c r="D18" s="579"/>
      <c r="E18" s="579"/>
      <c r="F18" s="579"/>
      <c r="G18" s="579"/>
      <c r="H18" s="579"/>
    </row>
    <row r="19" spans="1:10" ht="13.5" customHeight="1" x14ac:dyDescent="0.2">
      <c r="B19" s="579"/>
      <c r="C19" s="579"/>
      <c r="D19" s="579"/>
      <c r="E19" s="579"/>
      <c r="F19" s="579"/>
      <c r="G19" s="579"/>
      <c r="H19" s="579"/>
    </row>
    <row r="21" spans="1:10" ht="46" customHeight="1" x14ac:dyDescent="0.2">
      <c r="B21" s="578" t="s">
        <v>423</v>
      </c>
      <c r="C21" s="578"/>
      <c r="D21" s="578"/>
      <c r="E21" s="578"/>
      <c r="F21" s="578"/>
      <c r="G21" s="578"/>
      <c r="H21" s="578"/>
      <c r="I21" s="578"/>
      <c r="J21" s="145"/>
    </row>
    <row r="22" spans="1:10" ht="14" x14ac:dyDescent="0.2">
      <c r="A22" s="142"/>
      <c r="B22" s="142"/>
      <c r="C22" s="142"/>
      <c r="D22" s="142"/>
      <c r="E22" s="142"/>
      <c r="F22" s="142"/>
      <c r="G22" s="142"/>
      <c r="H22" s="142"/>
      <c r="I22" s="142"/>
    </row>
    <row r="23" spans="1:10" x14ac:dyDescent="0.2">
      <c r="A23" s="137"/>
      <c r="B23" s="137"/>
      <c r="C23" s="137"/>
      <c r="D23" s="137"/>
      <c r="E23" s="137"/>
      <c r="F23" s="137"/>
      <c r="G23" s="137"/>
      <c r="H23" s="137"/>
      <c r="I23" s="137"/>
    </row>
    <row r="24" spans="1:10" ht="16.5" customHeight="1" x14ac:dyDescent="0.2">
      <c r="B24" s="137"/>
      <c r="C24" s="137"/>
      <c r="D24" s="137"/>
      <c r="E24" s="137"/>
      <c r="F24" s="137"/>
      <c r="G24" s="137"/>
      <c r="H24" s="137"/>
      <c r="I24" s="137"/>
      <c r="J24" s="298"/>
    </row>
    <row r="25" spans="1:10" ht="16.5" customHeight="1" x14ac:dyDescent="0.2">
      <c r="A25" s="143"/>
      <c r="B25" s="137"/>
      <c r="C25" s="137"/>
      <c r="D25" s="137"/>
      <c r="E25" s="137"/>
      <c r="F25" s="137"/>
      <c r="G25" s="137"/>
      <c r="H25" s="137"/>
      <c r="I25" s="137"/>
      <c r="J25" s="298"/>
    </row>
    <row r="26" spans="1:10" ht="16.5" customHeight="1" x14ac:dyDescent="0.2">
      <c r="B26" s="24" t="s">
        <v>424</v>
      </c>
      <c r="C26" s="24"/>
      <c r="D26" s="24"/>
      <c r="E26" s="24"/>
      <c r="F26" s="24"/>
      <c r="G26" s="24"/>
      <c r="H26" s="24"/>
      <c r="I26" s="24"/>
      <c r="J26" s="24"/>
    </row>
    <row r="27" spans="1:10" x14ac:dyDescent="0.2">
      <c r="A27" s="137"/>
      <c r="B27" s="574" t="s">
        <v>752</v>
      </c>
      <c r="C27" s="574"/>
      <c r="D27" s="574"/>
      <c r="E27" s="574"/>
      <c r="F27" s="574"/>
      <c r="G27" s="574"/>
      <c r="H27" s="574"/>
      <c r="I27" s="574"/>
      <c r="J27" s="574"/>
    </row>
    <row r="28" spans="1:10" ht="16.5" customHeight="1" x14ac:dyDescent="0.2">
      <c r="B28" s="574"/>
      <c r="C28" s="574"/>
      <c r="D28" s="574"/>
      <c r="E28" s="574"/>
      <c r="F28" s="574"/>
      <c r="G28" s="574"/>
      <c r="H28" s="574"/>
      <c r="I28" s="574"/>
      <c r="J28" s="574"/>
    </row>
    <row r="29" spans="1:10" ht="16" customHeight="1" x14ac:dyDescent="0.2">
      <c r="B29" s="328" t="s">
        <v>754</v>
      </c>
    </row>
    <row r="30" spans="1:10" ht="16" customHeight="1" x14ac:dyDescent="0.2">
      <c r="A30" s="144"/>
      <c r="B30" s="328" t="s">
        <v>753</v>
      </c>
    </row>
    <row r="32" spans="1:10" ht="30" x14ac:dyDescent="0.2">
      <c r="A32" s="575" t="s">
        <v>671</v>
      </c>
      <c r="B32" s="575"/>
      <c r="C32" s="575"/>
      <c r="D32" s="575"/>
      <c r="E32" s="575"/>
      <c r="F32" s="575"/>
      <c r="G32" s="575"/>
      <c r="H32" s="575"/>
      <c r="I32" s="575"/>
    </row>
    <row r="33" spans="1:9" ht="13.5" x14ac:dyDescent="0.2">
      <c r="A33" s="1"/>
      <c r="G33" s="577" t="s">
        <v>791</v>
      </c>
      <c r="H33" s="577"/>
      <c r="I33" s="577"/>
    </row>
    <row r="34" spans="1:9" ht="28" x14ac:dyDescent="0.2">
      <c r="A34" s="53"/>
    </row>
    <row r="35" spans="1:9" x14ac:dyDescent="0.2">
      <c r="A35" s="52"/>
    </row>
    <row r="36" spans="1:9" ht="13.5" x14ac:dyDescent="0.2">
      <c r="A36" s="1"/>
    </row>
    <row r="37" spans="1:9" ht="13.5" x14ac:dyDescent="0.2">
      <c r="A37" s="1"/>
    </row>
    <row r="38" spans="1:9" ht="13.5" x14ac:dyDescent="0.2">
      <c r="A38" s="1"/>
    </row>
    <row r="39" spans="1:9" ht="13.5" x14ac:dyDescent="0.2">
      <c r="A39" s="1"/>
    </row>
    <row r="40" spans="1:9" ht="13.5" x14ac:dyDescent="0.2">
      <c r="A40" s="1"/>
    </row>
    <row r="41" spans="1:9" ht="13.5" x14ac:dyDescent="0.2">
      <c r="A41" s="1"/>
    </row>
    <row r="42" spans="1:9" ht="13.5" x14ac:dyDescent="0.2">
      <c r="A42" s="1"/>
    </row>
    <row r="43" spans="1:9" ht="13.5" x14ac:dyDescent="0.2">
      <c r="A43" s="1"/>
    </row>
  </sheetData>
  <mergeCells count="6">
    <mergeCell ref="B27:J28"/>
    <mergeCell ref="A32:I32"/>
    <mergeCell ref="A15:I15"/>
    <mergeCell ref="G33:I33"/>
    <mergeCell ref="B21:I21"/>
    <mergeCell ref="B18:H19"/>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8"/>
  <sheetViews>
    <sheetView view="pageBreakPreview" zoomScaleNormal="100" zoomScaleSheetLayoutView="100" workbookViewId="0">
      <selection activeCell="A2" sqref="A2"/>
    </sheetView>
  </sheetViews>
  <sheetFormatPr defaultColWidth="9" defaultRowHeight="13" x14ac:dyDescent="0.2"/>
  <cols>
    <col min="1" max="1" width="4.6328125" style="105" customWidth="1"/>
    <col min="2" max="4" width="12.6328125" style="27" customWidth="1"/>
    <col min="5" max="6" width="11.6328125" style="27" customWidth="1"/>
    <col min="7" max="8" width="13.6328125" style="27" customWidth="1"/>
    <col min="9" max="16384" width="9" style="27"/>
  </cols>
  <sheetData>
    <row r="1" spans="1:8" ht="30" customHeight="1" x14ac:dyDescent="0.2">
      <c r="A1" s="1441" t="s">
        <v>715</v>
      </c>
      <c r="B1" s="1441"/>
      <c r="D1" s="1438" t="s">
        <v>218</v>
      </c>
      <c r="E1" s="1438"/>
      <c r="F1" s="132"/>
      <c r="G1" s="132"/>
      <c r="H1" s="132"/>
    </row>
    <row r="2" spans="1:8" ht="20.149999999999999" customHeight="1" x14ac:dyDescent="0.2">
      <c r="B2" s="99"/>
      <c r="C2" s="187"/>
      <c r="D2" s="187"/>
      <c r="E2" s="187"/>
      <c r="F2" s="132"/>
      <c r="G2" s="132"/>
      <c r="H2" s="132"/>
    </row>
    <row r="3" spans="1:8" ht="29.25" customHeight="1" x14ac:dyDescent="0.2">
      <c r="B3" s="100" t="s">
        <v>219</v>
      </c>
      <c r="C3" s="16"/>
      <c r="D3" s="16"/>
      <c r="E3" s="16"/>
      <c r="F3" s="132"/>
      <c r="G3" s="132"/>
      <c r="H3" s="132"/>
    </row>
    <row r="4" spans="1:8" ht="24.75" customHeight="1" thickBot="1" x14ac:dyDescent="0.25">
      <c r="B4" s="100" t="s">
        <v>220</v>
      </c>
      <c r="C4" s="16"/>
      <c r="D4" s="16"/>
      <c r="E4" s="16"/>
      <c r="F4" s="16"/>
      <c r="G4" s="101"/>
      <c r="H4" s="327"/>
    </row>
    <row r="5" spans="1:8" s="102" customFormat="1" ht="29.25" customHeight="1" thickTop="1" x14ac:dyDescent="0.2">
      <c r="A5" s="1436" t="s">
        <v>282</v>
      </c>
      <c r="B5" s="1442" t="s">
        <v>221</v>
      </c>
      <c r="C5" s="1442"/>
      <c r="D5" s="1443"/>
      <c r="E5" s="1446" t="s">
        <v>222</v>
      </c>
      <c r="F5" s="1447"/>
      <c r="G5" s="1430" t="s">
        <v>223</v>
      </c>
      <c r="H5" s="304" t="s">
        <v>724</v>
      </c>
    </row>
    <row r="6" spans="1:8" s="102" customFormat="1" ht="20.25" customHeight="1" thickBot="1" x14ac:dyDescent="0.25">
      <c r="A6" s="1437"/>
      <c r="B6" s="1444"/>
      <c r="C6" s="1444"/>
      <c r="D6" s="1445"/>
      <c r="E6" s="1448"/>
      <c r="F6" s="1449"/>
      <c r="G6" s="1431"/>
      <c r="H6" s="304" t="s">
        <v>725</v>
      </c>
    </row>
    <row r="7" spans="1:8" s="103" customFormat="1" ht="15" customHeight="1" thickTop="1" x14ac:dyDescent="0.2">
      <c r="A7" s="305"/>
      <c r="B7" s="1432" t="s">
        <v>224</v>
      </c>
      <c r="C7" s="1432"/>
      <c r="D7" s="1433"/>
      <c r="E7" s="1434"/>
      <c r="F7" s="1435"/>
      <c r="G7" s="306"/>
      <c r="H7" s="307"/>
    </row>
    <row r="8" spans="1:8" s="104" customFormat="1" ht="15" customHeight="1" x14ac:dyDescent="0.2">
      <c r="A8" s="308">
        <v>1</v>
      </c>
      <c r="B8" s="1407" t="s">
        <v>281</v>
      </c>
      <c r="C8" s="1407"/>
      <c r="D8" s="1408"/>
      <c r="E8" s="1405"/>
      <c r="F8" s="1406"/>
      <c r="G8" s="309" t="s">
        <v>225</v>
      </c>
      <c r="H8" s="310">
        <v>280</v>
      </c>
    </row>
    <row r="9" spans="1:8" s="104" customFormat="1" ht="15" customHeight="1" x14ac:dyDescent="0.2">
      <c r="A9" s="308">
        <v>2</v>
      </c>
      <c r="B9" s="1407" t="s">
        <v>373</v>
      </c>
      <c r="C9" s="1407"/>
      <c r="D9" s="1408"/>
      <c r="E9" s="1405"/>
      <c r="F9" s="1406"/>
      <c r="G9" s="309" t="s">
        <v>225</v>
      </c>
      <c r="H9" s="311">
        <v>230</v>
      </c>
    </row>
    <row r="10" spans="1:8" s="104" customFormat="1" ht="15" customHeight="1" x14ac:dyDescent="0.2">
      <c r="A10" s="308">
        <v>3</v>
      </c>
      <c r="B10" s="1439" t="s">
        <v>226</v>
      </c>
      <c r="C10" s="1439"/>
      <c r="D10" s="1440"/>
      <c r="E10" s="1405"/>
      <c r="F10" s="1406"/>
      <c r="G10" s="309" t="s">
        <v>225</v>
      </c>
      <c r="H10" s="311">
        <v>320</v>
      </c>
    </row>
    <row r="11" spans="1:8" s="104" customFormat="1" ht="15" customHeight="1" x14ac:dyDescent="0.2">
      <c r="A11" s="308">
        <v>4</v>
      </c>
      <c r="B11" s="1407" t="s">
        <v>227</v>
      </c>
      <c r="C11" s="1407"/>
      <c r="D11" s="1408"/>
      <c r="E11" s="1405"/>
      <c r="F11" s="1406"/>
      <c r="G11" s="309" t="s">
        <v>225</v>
      </c>
      <c r="H11" s="311">
        <v>320</v>
      </c>
    </row>
    <row r="12" spans="1:8" s="104" customFormat="1" ht="15" customHeight="1" x14ac:dyDescent="0.2">
      <c r="A12" s="308">
        <v>5</v>
      </c>
      <c r="B12" s="1407" t="s">
        <v>331</v>
      </c>
      <c r="C12" s="1407"/>
      <c r="D12" s="1408"/>
      <c r="E12" s="1405"/>
      <c r="F12" s="1406"/>
      <c r="G12" s="309" t="s">
        <v>225</v>
      </c>
      <c r="H12" s="311">
        <v>340</v>
      </c>
    </row>
    <row r="13" spans="1:8" s="104" customFormat="1" ht="15" customHeight="1" x14ac:dyDescent="0.2">
      <c r="A13" s="308">
        <v>6</v>
      </c>
      <c r="B13" s="1407" t="s">
        <v>332</v>
      </c>
      <c r="C13" s="1407"/>
      <c r="D13" s="1408"/>
      <c r="E13" s="1405"/>
      <c r="F13" s="1406"/>
      <c r="G13" s="309" t="s">
        <v>225</v>
      </c>
      <c r="H13" s="311">
        <v>350</v>
      </c>
    </row>
    <row r="14" spans="1:8" s="104" customFormat="1" ht="15" customHeight="1" x14ac:dyDescent="0.2">
      <c r="A14" s="308">
        <v>7</v>
      </c>
      <c r="B14" s="1407" t="s">
        <v>228</v>
      </c>
      <c r="C14" s="1407"/>
      <c r="D14" s="1408"/>
      <c r="E14" s="1405" t="s">
        <v>229</v>
      </c>
      <c r="F14" s="1406"/>
      <c r="G14" s="312" t="s">
        <v>230</v>
      </c>
      <c r="H14" s="311">
        <v>780</v>
      </c>
    </row>
    <row r="15" spans="1:8" s="104" customFormat="1" ht="15" customHeight="1" x14ac:dyDescent="0.2">
      <c r="A15" s="308">
        <v>8</v>
      </c>
      <c r="B15" s="1407" t="s">
        <v>231</v>
      </c>
      <c r="C15" s="1407"/>
      <c r="D15" s="1408"/>
      <c r="E15" s="1405" t="s">
        <v>295</v>
      </c>
      <c r="F15" s="1406"/>
      <c r="G15" s="312" t="s">
        <v>230</v>
      </c>
      <c r="H15" s="311">
        <v>560</v>
      </c>
    </row>
    <row r="16" spans="1:8" s="104" customFormat="1" ht="15" customHeight="1" x14ac:dyDescent="0.2">
      <c r="A16" s="308">
        <v>9</v>
      </c>
      <c r="B16" s="1407" t="s">
        <v>232</v>
      </c>
      <c r="C16" s="1407"/>
      <c r="D16" s="1408"/>
      <c r="E16" s="1405" t="s">
        <v>233</v>
      </c>
      <c r="F16" s="1406"/>
      <c r="G16" s="312" t="s">
        <v>230</v>
      </c>
      <c r="H16" s="311">
        <v>830</v>
      </c>
    </row>
    <row r="17" spans="1:8" s="104" customFormat="1" ht="15" customHeight="1" x14ac:dyDescent="0.2">
      <c r="A17" s="308">
        <v>10</v>
      </c>
      <c r="B17" s="1407" t="s">
        <v>333</v>
      </c>
      <c r="C17" s="1407"/>
      <c r="D17" s="1408"/>
      <c r="E17" s="1405" t="s">
        <v>334</v>
      </c>
      <c r="F17" s="1406"/>
      <c r="G17" s="312" t="s">
        <v>242</v>
      </c>
      <c r="H17" s="311">
        <v>380</v>
      </c>
    </row>
    <row r="18" spans="1:8" s="104" customFormat="1" ht="15" customHeight="1" x14ac:dyDescent="0.2">
      <c r="A18" s="308">
        <v>11</v>
      </c>
      <c r="B18" s="1407" t="s">
        <v>335</v>
      </c>
      <c r="C18" s="1407"/>
      <c r="D18" s="1408"/>
      <c r="E18" s="1405" t="s">
        <v>568</v>
      </c>
      <c r="F18" s="1406"/>
      <c r="G18" s="312" t="s">
        <v>336</v>
      </c>
      <c r="H18" s="311">
        <v>530</v>
      </c>
    </row>
    <row r="19" spans="1:8" s="104" customFormat="1" ht="15" customHeight="1" x14ac:dyDescent="0.2">
      <c r="A19" s="313"/>
      <c r="B19" s="1419" t="s">
        <v>234</v>
      </c>
      <c r="C19" s="1419"/>
      <c r="D19" s="1420"/>
      <c r="E19" s="1409"/>
      <c r="F19" s="1410"/>
      <c r="G19" s="314"/>
      <c r="H19" s="315"/>
    </row>
    <row r="20" spans="1:8" s="104" customFormat="1" ht="15" customHeight="1" x14ac:dyDescent="0.2">
      <c r="A20" s="308">
        <v>12</v>
      </c>
      <c r="B20" s="1407" t="s">
        <v>236</v>
      </c>
      <c r="C20" s="1407"/>
      <c r="D20" s="1408"/>
      <c r="E20" s="1405" t="s">
        <v>235</v>
      </c>
      <c r="F20" s="1406"/>
      <c r="G20" s="316" t="s">
        <v>235</v>
      </c>
      <c r="H20" s="311">
        <v>130</v>
      </c>
    </row>
    <row r="21" spans="1:8" s="104" customFormat="1" ht="15" customHeight="1" x14ac:dyDescent="0.2">
      <c r="A21" s="308">
        <v>13</v>
      </c>
      <c r="B21" s="1407" t="s">
        <v>360</v>
      </c>
      <c r="C21" s="1407"/>
      <c r="D21" s="1408"/>
      <c r="E21" s="1405" t="s">
        <v>255</v>
      </c>
      <c r="F21" s="1406"/>
      <c r="G21" s="316" t="s">
        <v>255</v>
      </c>
      <c r="H21" s="311">
        <v>440</v>
      </c>
    </row>
    <row r="22" spans="1:8" s="104" customFormat="1" ht="15" customHeight="1" x14ac:dyDescent="0.2">
      <c r="A22" s="308">
        <v>14</v>
      </c>
      <c r="B22" s="1407" t="s">
        <v>361</v>
      </c>
      <c r="C22" s="1407"/>
      <c r="D22" s="1408"/>
      <c r="E22" s="1405" t="s">
        <v>239</v>
      </c>
      <c r="F22" s="1406"/>
      <c r="G22" s="316" t="s">
        <v>239</v>
      </c>
      <c r="H22" s="311">
        <v>220</v>
      </c>
    </row>
    <row r="23" spans="1:8" s="104" customFormat="1" ht="15" customHeight="1" x14ac:dyDescent="0.2">
      <c r="A23" s="308">
        <v>15</v>
      </c>
      <c r="B23" s="1407" t="s">
        <v>362</v>
      </c>
      <c r="C23" s="1407"/>
      <c r="D23" s="1408"/>
      <c r="E23" s="1405" t="s">
        <v>239</v>
      </c>
      <c r="F23" s="1406"/>
      <c r="G23" s="316" t="s">
        <v>239</v>
      </c>
      <c r="H23" s="311">
        <v>370</v>
      </c>
    </row>
    <row r="24" spans="1:8" s="104" customFormat="1" ht="15" customHeight="1" x14ac:dyDescent="0.2">
      <c r="A24" s="308">
        <v>16</v>
      </c>
      <c r="B24" s="1407" t="s">
        <v>237</v>
      </c>
      <c r="C24" s="1407"/>
      <c r="D24" s="1408"/>
      <c r="E24" s="1405" t="s">
        <v>235</v>
      </c>
      <c r="F24" s="1406"/>
      <c r="G24" s="312" t="s">
        <v>235</v>
      </c>
      <c r="H24" s="311">
        <v>420</v>
      </c>
    </row>
    <row r="25" spans="1:8" s="104" customFormat="1" ht="15" customHeight="1" x14ac:dyDescent="0.2">
      <c r="A25" s="308">
        <v>17</v>
      </c>
      <c r="B25" s="1407" t="s">
        <v>238</v>
      </c>
      <c r="C25" s="1407"/>
      <c r="D25" s="1408"/>
      <c r="E25" s="1405" t="s">
        <v>239</v>
      </c>
      <c r="F25" s="1406"/>
      <c r="G25" s="312" t="s">
        <v>239</v>
      </c>
      <c r="H25" s="311">
        <v>130</v>
      </c>
    </row>
    <row r="26" spans="1:8" s="104" customFormat="1" ht="15" customHeight="1" x14ac:dyDescent="0.2">
      <c r="A26" s="308">
        <v>18</v>
      </c>
      <c r="B26" s="1407" t="s">
        <v>240</v>
      </c>
      <c r="C26" s="1407"/>
      <c r="D26" s="1408"/>
      <c r="E26" s="1405" t="s">
        <v>235</v>
      </c>
      <c r="F26" s="1406"/>
      <c r="G26" s="312" t="s">
        <v>235</v>
      </c>
      <c r="H26" s="311">
        <v>240</v>
      </c>
    </row>
    <row r="27" spans="1:8" s="104" customFormat="1" ht="15" customHeight="1" x14ac:dyDescent="0.2">
      <c r="A27" s="308">
        <v>19</v>
      </c>
      <c r="B27" s="1407" t="s">
        <v>241</v>
      </c>
      <c r="C27" s="1407"/>
      <c r="D27" s="1408"/>
      <c r="E27" s="1405" t="s">
        <v>569</v>
      </c>
      <c r="F27" s="1406"/>
      <c r="G27" s="312" t="s">
        <v>242</v>
      </c>
      <c r="H27" s="311">
        <v>260</v>
      </c>
    </row>
    <row r="28" spans="1:8" s="104" customFormat="1" ht="15" customHeight="1" x14ac:dyDescent="0.2">
      <c r="A28" s="308">
        <v>20</v>
      </c>
      <c r="B28" s="1407" t="s">
        <v>243</v>
      </c>
      <c r="C28" s="1407"/>
      <c r="D28" s="1408"/>
      <c r="E28" s="1405" t="s">
        <v>569</v>
      </c>
      <c r="F28" s="1406"/>
      <c r="G28" s="312" t="s">
        <v>242</v>
      </c>
      <c r="H28" s="311">
        <v>490</v>
      </c>
    </row>
    <row r="29" spans="1:8" s="104" customFormat="1" ht="15" customHeight="1" x14ac:dyDescent="0.2">
      <c r="A29" s="308">
        <v>21</v>
      </c>
      <c r="B29" s="1407" t="s">
        <v>244</v>
      </c>
      <c r="C29" s="1407"/>
      <c r="D29" s="1408"/>
      <c r="E29" s="1405" t="s">
        <v>726</v>
      </c>
      <c r="F29" s="1406"/>
      <c r="G29" s="312" t="s">
        <v>230</v>
      </c>
      <c r="H29" s="311">
        <v>400</v>
      </c>
    </row>
    <row r="30" spans="1:8" s="104" customFormat="1" ht="15" customHeight="1" x14ac:dyDescent="0.2">
      <c r="A30" s="308">
        <v>22</v>
      </c>
      <c r="B30" s="1407" t="s">
        <v>245</v>
      </c>
      <c r="C30" s="1407"/>
      <c r="D30" s="1408"/>
      <c r="E30" s="1405" t="s">
        <v>330</v>
      </c>
      <c r="F30" s="1406"/>
      <c r="G30" s="312" t="s">
        <v>230</v>
      </c>
      <c r="H30" s="311">
        <v>270</v>
      </c>
    </row>
    <row r="31" spans="1:8" s="104" customFormat="1" ht="15" customHeight="1" x14ac:dyDescent="0.2">
      <c r="A31" s="308">
        <v>23</v>
      </c>
      <c r="B31" s="1407" t="s">
        <v>247</v>
      </c>
      <c r="C31" s="1407"/>
      <c r="D31" s="1408"/>
      <c r="E31" s="1405" t="s">
        <v>248</v>
      </c>
      <c r="F31" s="1406"/>
      <c r="G31" s="312" t="s">
        <v>230</v>
      </c>
      <c r="H31" s="311">
        <v>140</v>
      </c>
    </row>
    <row r="32" spans="1:8" s="104" customFormat="1" ht="15" customHeight="1" x14ac:dyDescent="0.2">
      <c r="A32" s="308">
        <v>24</v>
      </c>
      <c r="B32" s="1407" t="s">
        <v>292</v>
      </c>
      <c r="C32" s="1407"/>
      <c r="D32" s="1408"/>
      <c r="E32" s="1405" t="s">
        <v>246</v>
      </c>
      <c r="F32" s="1406"/>
      <c r="G32" s="312" t="s">
        <v>230</v>
      </c>
      <c r="H32" s="311">
        <v>160</v>
      </c>
    </row>
    <row r="33" spans="1:8" s="104" customFormat="1" ht="15" customHeight="1" x14ac:dyDescent="0.2">
      <c r="A33" s="308">
        <v>25</v>
      </c>
      <c r="B33" s="1413" t="s">
        <v>727</v>
      </c>
      <c r="C33" s="1414"/>
      <c r="D33" s="1415"/>
      <c r="E33" s="1405" t="s">
        <v>728</v>
      </c>
      <c r="F33" s="1416"/>
      <c r="G33" s="312" t="s">
        <v>729</v>
      </c>
      <c r="H33" s="311">
        <v>280</v>
      </c>
    </row>
    <row r="34" spans="1:8" s="104" customFormat="1" ht="15" customHeight="1" x14ac:dyDescent="0.2">
      <c r="A34" s="308">
        <v>26</v>
      </c>
      <c r="B34" s="1413" t="s">
        <v>730</v>
      </c>
      <c r="C34" s="1414"/>
      <c r="D34" s="1415"/>
      <c r="E34" s="1405" t="s">
        <v>731</v>
      </c>
      <c r="F34" s="1416"/>
      <c r="G34" s="312"/>
      <c r="H34" s="311">
        <v>150</v>
      </c>
    </row>
    <row r="35" spans="1:8" s="104" customFormat="1" ht="15" customHeight="1" x14ac:dyDescent="0.2">
      <c r="A35" s="308">
        <v>27</v>
      </c>
      <c r="B35" s="1413" t="s">
        <v>732</v>
      </c>
      <c r="C35" s="1414"/>
      <c r="D35" s="1415"/>
      <c r="E35" s="1405" t="s">
        <v>731</v>
      </c>
      <c r="F35" s="1416"/>
      <c r="G35" s="312"/>
      <c r="H35" s="311">
        <v>170</v>
      </c>
    </row>
    <row r="36" spans="1:8" s="104" customFormat="1" ht="15" customHeight="1" x14ac:dyDescent="0.2">
      <c r="A36" s="308">
        <v>28</v>
      </c>
      <c r="B36" s="1421" t="s">
        <v>733</v>
      </c>
      <c r="C36" s="1407"/>
      <c r="D36" s="1408"/>
      <c r="E36" s="1405" t="s">
        <v>728</v>
      </c>
      <c r="F36" s="1416"/>
      <c r="G36" s="312" t="s">
        <v>729</v>
      </c>
      <c r="H36" s="311">
        <v>290</v>
      </c>
    </row>
    <row r="37" spans="1:8" s="104" customFormat="1" ht="15" customHeight="1" x14ac:dyDescent="0.2">
      <c r="A37" s="308">
        <v>29</v>
      </c>
      <c r="B37" s="1407" t="s">
        <v>249</v>
      </c>
      <c r="C37" s="1407"/>
      <c r="D37" s="1408"/>
      <c r="E37" s="1405" t="s">
        <v>734</v>
      </c>
      <c r="F37" s="1406"/>
      <c r="G37" s="312" t="s">
        <v>235</v>
      </c>
      <c r="H37" s="317" t="s">
        <v>735</v>
      </c>
    </row>
    <row r="38" spans="1:8" s="104" customFormat="1" ht="15" customHeight="1" x14ac:dyDescent="0.2">
      <c r="A38" s="313"/>
      <c r="B38" s="1419" t="s">
        <v>250</v>
      </c>
      <c r="C38" s="1419"/>
      <c r="D38" s="1420"/>
      <c r="E38" s="1409"/>
      <c r="F38" s="1410"/>
      <c r="G38" s="318"/>
      <c r="H38" s="315"/>
    </row>
    <row r="39" spans="1:8" s="104" customFormat="1" ht="15" customHeight="1" x14ac:dyDescent="0.2">
      <c r="A39" s="308">
        <v>30</v>
      </c>
      <c r="B39" s="1407" t="s">
        <v>251</v>
      </c>
      <c r="C39" s="1407"/>
      <c r="D39" s="1408"/>
      <c r="E39" s="1405" t="s">
        <v>252</v>
      </c>
      <c r="F39" s="1406"/>
      <c r="G39" s="312" t="s">
        <v>230</v>
      </c>
      <c r="H39" s="311">
        <v>390</v>
      </c>
    </row>
    <row r="40" spans="1:8" s="104" customFormat="1" ht="15" customHeight="1" x14ac:dyDescent="0.2">
      <c r="A40" s="308">
        <v>31</v>
      </c>
      <c r="B40" s="1407" t="s">
        <v>253</v>
      </c>
      <c r="C40" s="1407"/>
      <c r="D40" s="1408"/>
      <c r="E40" s="1405" t="s">
        <v>254</v>
      </c>
      <c r="F40" s="1406"/>
      <c r="G40" s="312" t="s">
        <v>255</v>
      </c>
      <c r="H40" s="317" t="s">
        <v>735</v>
      </c>
    </row>
    <row r="41" spans="1:8" s="104" customFormat="1" ht="15" customHeight="1" x14ac:dyDescent="0.2">
      <c r="A41" s="313"/>
      <c r="B41" s="1419" t="s">
        <v>263</v>
      </c>
      <c r="C41" s="1419"/>
      <c r="D41" s="1420"/>
      <c r="E41" s="1409"/>
      <c r="F41" s="1410"/>
      <c r="G41" s="318"/>
      <c r="H41" s="315"/>
    </row>
    <row r="42" spans="1:8" s="104" customFormat="1" ht="15" customHeight="1" x14ac:dyDescent="0.2">
      <c r="A42" s="308">
        <v>32</v>
      </c>
      <c r="B42" s="1407" t="s">
        <v>736</v>
      </c>
      <c r="C42" s="1407"/>
      <c r="D42" s="1408"/>
      <c r="E42" s="1405" t="s">
        <v>737</v>
      </c>
      <c r="F42" s="1406"/>
      <c r="G42" s="312" t="s">
        <v>242</v>
      </c>
      <c r="H42" s="311">
        <v>160</v>
      </c>
    </row>
    <row r="43" spans="1:8" s="104" customFormat="1" ht="15" customHeight="1" x14ac:dyDescent="0.2">
      <c r="A43" s="308">
        <v>33</v>
      </c>
      <c r="B43" s="1407" t="s">
        <v>738</v>
      </c>
      <c r="C43" s="1407"/>
      <c r="D43" s="1408"/>
      <c r="E43" s="1405" t="s">
        <v>739</v>
      </c>
      <c r="F43" s="1406"/>
      <c r="G43" s="312" t="s">
        <v>230</v>
      </c>
      <c r="H43" s="311">
        <v>230</v>
      </c>
    </row>
    <row r="44" spans="1:8" s="104" customFormat="1" ht="15" customHeight="1" x14ac:dyDescent="0.2">
      <c r="A44" s="308">
        <v>34</v>
      </c>
      <c r="B44" s="1407" t="s">
        <v>740</v>
      </c>
      <c r="C44" s="1407"/>
      <c r="D44" s="1408"/>
      <c r="E44" s="1405" t="s">
        <v>741</v>
      </c>
      <c r="F44" s="1406"/>
      <c r="G44" s="319" t="s">
        <v>262</v>
      </c>
      <c r="H44" s="311">
        <v>250</v>
      </c>
    </row>
    <row r="45" spans="1:8" s="104" customFormat="1" ht="15" customHeight="1" x14ac:dyDescent="0.2">
      <c r="A45" s="308">
        <v>35</v>
      </c>
      <c r="B45" s="1407" t="s">
        <v>742</v>
      </c>
      <c r="C45" s="1407"/>
      <c r="D45" s="1408"/>
      <c r="E45" s="1405" t="s">
        <v>743</v>
      </c>
      <c r="F45" s="1406"/>
      <c r="G45" s="319" t="s">
        <v>242</v>
      </c>
      <c r="H45" s="311">
        <v>350</v>
      </c>
    </row>
    <row r="46" spans="1:8" s="104" customFormat="1" ht="15" customHeight="1" x14ac:dyDescent="0.2">
      <c r="A46" s="308">
        <v>36</v>
      </c>
      <c r="B46" s="1407" t="s">
        <v>338</v>
      </c>
      <c r="C46" s="1407"/>
      <c r="D46" s="1408"/>
      <c r="E46" s="1405" t="s">
        <v>744</v>
      </c>
      <c r="F46" s="1406"/>
      <c r="G46" s="319" t="s">
        <v>337</v>
      </c>
      <c r="H46" s="311">
        <v>250</v>
      </c>
    </row>
    <row r="47" spans="1:8" s="104" customFormat="1" ht="15" customHeight="1" x14ac:dyDescent="0.2">
      <c r="A47" s="320"/>
      <c r="B47" s="1411" t="s">
        <v>256</v>
      </c>
      <c r="C47" s="1411"/>
      <c r="D47" s="1412"/>
      <c r="E47" s="1417"/>
      <c r="F47" s="1418"/>
      <c r="G47" s="321"/>
      <c r="H47" s="322"/>
    </row>
    <row r="48" spans="1:8" s="104" customFormat="1" ht="15" customHeight="1" x14ac:dyDescent="0.2">
      <c r="A48" s="308">
        <v>37</v>
      </c>
      <c r="B48" s="1407" t="s">
        <v>257</v>
      </c>
      <c r="C48" s="1407"/>
      <c r="D48" s="1408"/>
      <c r="E48" s="1405" t="s">
        <v>258</v>
      </c>
      <c r="F48" s="1406"/>
      <c r="G48" s="312" t="s">
        <v>230</v>
      </c>
      <c r="H48" s="311">
        <v>380</v>
      </c>
    </row>
    <row r="49" spans="1:8" s="104" customFormat="1" ht="15" customHeight="1" x14ac:dyDescent="0.2">
      <c r="A49" s="308">
        <v>38</v>
      </c>
      <c r="B49" s="1407" t="s">
        <v>259</v>
      </c>
      <c r="C49" s="1407"/>
      <c r="D49" s="1408"/>
      <c r="E49" s="1405" t="s">
        <v>260</v>
      </c>
      <c r="F49" s="1406"/>
      <c r="G49" s="312" t="s">
        <v>261</v>
      </c>
      <c r="H49" s="311">
        <v>600</v>
      </c>
    </row>
    <row r="50" spans="1:8" s="104" customFormat="1" ht="15" customHeight="1" x14ac:dyDescent="0.2">
      <c r="A50" s="308">
        <v>39</v>
      </c>
      <c r="B50" s="1407" t="s">
        <v>397</v>
      </c>
      <c r="C50" s="1407"/>
      <c r="D50" s="1408"/>
      <c r="E50" s="1405" t="s">
        <v>225</v>
      </c>
      <c r="F50" s="1406"/>
      <c r="G50" s="312" t="s">
        <v>242</v>
      </c>
      <c r="H50" s="311">
        <v>210</v>
      </c>
    </row>
    <row r="51" spans="1:8" s="104" customFormat="1" ht="15" customHeight="1" x14ac:dyDescent="0.2">
      <c r="A51" s="308">
        <v>40</v>
      </c>
      <c r="B51" s="1407" t="s">
        <v>339</v>
      </c>
      <c r="C51" s="1407"/>
      <c r="D51" s="1408"/>
      <c r="E51" s="1405" t="s">
        <v>340</v>
      </c>
      <c r="F51" s="1406"/>
      <c r="G51" s="312" t="s">
        <v>242</v>
      </c>
      <c r="H51" s="311">
        <v>280</v>
      </c>
    </row>
    <row r="52" spans="1:8" s="104" customFormat="1" ht="15" customHeight="1" x14ac:dyDescent="0.2">
      <c r="A52" s="308">
        <v>41</v>
      </c>
      <c r="B52" s="1407" t="s">
        <v>341</v>
      </c>
      <c r="C52" s="1407"/>
      <c r="D52" s="1408"/>
      <c r="E52" s="1405" t="s">
        <v>269</v>
      </c>
      <c r="F52" s="1406"/>
      <c r="G52" s="312" t="s">
        <v>255</v>
      </c>
      <c r="H52" s="311">
        <v>140</v>
      </c>
    </row>
    <row r="53" spans="1:8" s="104" customFormat="1" ht="15" customHeight="1" x14ac:dyDescent="0.2">
      <c r="A53" s="308">
        <v>42</v>
      </c>
      <c r="B53" s="1407" t="s">
        <v>342</v>
      </c>
      <c r="C53" s="1407"/>
      <c r="D53" s="1408"/>
      <c r="E53" s="1405" t="s">
        <v>343</v>
      </c>
      <c r="F53" s="1406"/>
      <c r="G53" s="312" t="s">
        <v>242</v>
      </c>
      <c r="H53" s="311">
        <v>480</v>
      </c>
    </row>
    <row r="54" spans="1:8" s="104" customFormat="1" ht="15" customHeight="1" x14ac:dyDescent="0.2">
      <c r="A54" s="308">
        <v>43</v>
      </c>
      <c r="B54" s="1407" t="s">
        <v>344</v>
      </c>
      <c r="C54" s="1407"/>
      <c r="D54" s="1408"/>
      <c r="E54" s="1405" t="s">
        <v>368</v>
      </c>
      <c r="F54" s="1406"/>
      <c r="G54" s="312" t="s">
        <v>230</v>
      </c>
      <c r="H54" s="311">
        <v>380</v>
      </c>
    </row>
    <row r="55" spans="1:8" s="104" customFormat="1" ht="15" customHeight="1" x14ac:dyDescent="0.2">
      <c r="A55" s="308">
        <v>44</v>
      </c>
      <c r="B55" s="1407" t="s">
        <v>391</v>
      </c>
      <c r="C55" s="1407"/>
      <c r="D55" s="1408"/>
      <c r="E55" s="1405" t="s">
        <v>392</v>
      </c>
      <c r="F55" s="1406"/>
      <c r="G55" s="312" t="s">
        <v>262</v>
      </c>
      <c r="H55" s="311">
        <v>470</v>
      </c>
    </row>
    <row r="56" spans="1:8" s="104" customFormat="1" ht="15" customHeight="1" x14ac:dyDescent="0.2">
      <c r="A56" s="308">
        <v>45</v>
      </c>
      <c r="B56" s="1407" t="s">
        <v>345</v>
      </c>
      <c r="C56" s="1407"/>
      <c r="D56" s="1408"/>
      <c r="E56" s="1405" t="s">
        <v>346</v>
      </c>
      <c r="F56" s="1406"/>
      <c r="G56" s="312" t="s">
        <v>242</v>
      </c>
      <c r="H56" s="311">
        <v>350</v>
      </c>
    </row>
    <row r="57" spans="1:8" s="104" customFormat="1" ht="15" customHeight="1" x14ac:dyDescent="0.2">
      <c r="A57" s="313"/>
      <c r="B57" s="1419" t="s">
        <v>264</v>
      </c>
      <c r="C57" s="1419"/>
      <c r="D57" s="1420"/>
      <c r="E57" s="1409"/>
      <c r="F57" s="1410"/>
      <c r="G57" s="318"/>
      <c r="H57" s="315"/>
    </row>
    <row r="58" spans="1:8" s="104" customFormat="1" ht="15" customHeight="1" x14ac:dyDescent="0.2">
      <c r="A58" s="323">
        <v>46</v>
      </c>
      <c r="B58" s="1407" t="s">
        <v>265</v>
      </c>
      <c r="C58" s="1407"/>
      <c r="D58" s="1408"/>
      <c r="E58" s="1405" t="s">
        <v>355</v>
      </c>
      <c r="F58" s="1406"/>
      <c r="G58" s="312" t="s">
        <v>239</v>
      </c>
      <c r="H58" s="311">
        <v>530</v>
      </c>
    </row>
    <row r="59" spans="1:8" s="104" customFormat="1" ht="15" customHeight="1" x14ac:dyDescent="0.2">
      <c r="A59" s="323">
        <v>47</v>
      </c>
      <c r="B59" s="1407" t="s">
        <v>347</v>
      </c>
      <c r="C59" s="1407"/>
      <c r="D59" s="1408"/>
      <c r="E59" s="1405" t="s">
        <v>348</v>
      </c>
      <c r="F59" s="1406"/>
      <c r="G59" s="312" t="s">
        <v>239</v>
      </c>
      <c r="H59" s="311">
        <v>550</v>
      </c>
    </row>
    <row r="60" spans="1:8" s="104" customFormat="1" ht="15" customHeight="1" x14ac:dyDescent="0.2">
      <c r="A60" s="323">
        <v>48</v>
      </c>
      <c r="B60" s="1407" t="s">
        <v>349</v>
      </c>
      <c r="C60" s="1407"/>
      <c r="D60" s="1408"/>
      <c r="E60" s="1405" t="s">
        <v>350</v>
      </c>
      <c r="F60" s="1406"/>
      <c r="G60" s="312" t="s">
        <v>230</v>
      </c>
      <c r="H60" s="311">
        <v>650</v>
      </c>
    </row>
    <row r="61" spans="1:8" s="104" customFormat="1" ht="15" customHeight="1" x14ac:dyDescent="0.2">
      <c r="A61" s="323">
        <v>49</v>
      </c>
      <c r="B61" s="1407" t="s">
        <v>395</v>
      </c>
      <c r="C61" s="1407"/>
      <c r="D61" s="1408"/>
      <c r="E61" s="1405" t="s">
        <v>396</v>
      </c>
      <c r="F61" s="1406"/>
      <c r="G61" s="312" t="s">
        <v>239</v>
      </c>
      <c r="H61" s="311">
        <v>540</v>
      </c>
    </row>
    <row r="62" spans="1:8" s="104" customFormat="1" ht="15" customHeight="1" x14ac:dyDescent="0.2">
      <c r="A62" s="323">
        <v>50</v>
      </c>
      <c r="B62" s="1407" t="s">
        <v>393</v>
      </c>
      <c r="C62" s="1407"/>
      <c r="D62" s="1408"/>
      <c r="E62" s="1405" t="s">
        <v>394</v>
      </c>
      <c r="F62" s="1406"/>
      <c r="G62" s="312" t="s">
        <v>262</v>
      </c>
      <c r="H62" s="311">
        <v>380</v>
      </c>
    </row>
    <row r="63" spans="1:8" s="104" customFormat="1" ht="15" customHeight="1" x14ac:dyDescent="0.2">
      <c r="A63" s="323">
        <v>51</v>
      </c>
      <c r="B63" s="1407" t="s">
        <v>745</v>
      </c>
      <c r="C63" s="1407"/>
      <c r="D63" s="1408"/>
      <c r="E63" s="1405" t="s">
        <v>351</v>
      </c>
      <c r="F63" s="1406"/>
      <c r="G63" s="312" t="s">
        <v>262</v>
      </c>
      <c r="H63" s="311">
        <v>380</v>
      </c>
    </row>
    <row r="64" spans="1:8" s="104" customFormat="1" ht="15" customHeight="1" x14ac:dyDescent="0.2">
      <c r="A64" s="323">
        <v>52</v>
      </c>
      <c r="B64" s="1407" t="s">
        <v>352</v>
      </c>
      <c r="C64" s="1407"/>
      <c r="D64" s="1408"/>
      <c r="E64" s="1405" t="s">
        <v>353</v>
      </c>
      <c r="F64" s="1406"/>
      <c r="G64" s="312" t="s">
        <v>242</v>
      </c>
      <c r="H64" s="311">
        <v>360</v>
      </c>
    </row>
    <row r="65" spans="1:8" s="104" customFormat="1" ht="15" customHeight="1" x14ac:dyDescent="0.2">
      <c r="A65" s="323">
        <v>53</v>
      </c>
      <c r="B65" s="1407" t="s">
        <v>358</v>
      </c>
      <c r="C65" s="1407"/>
      <c r="D65" s="1408"/>
      <c r="E65" s="1405" t="s">
        <v>359</v>
      </c>
      <c r="F65" s="1406"/>
      <c r="G65" s="312" t="s">
        <v>262</v>
      </c>
      <c r="H65" s="311">
        <v>250</v>
      </c>
    </row>
    <row r="66" spans="1:8" s="104" customFormat="1" ht="15" customHeight="1" x14ac:dyDescent="0.2">
      <c r="A66" s="323">
        <v>54</v>
      </c>
      <c r="B66" s="1407" t="s">
        <v>354</v>
      </c>
      <c r="C66" s="1407"/>
      <c r="D66" s="1408"/>
      <c r="E66" s="1405" t="s">
        <v>357</v>
      </c>
      <c r="F66" s="1406"/>
      <c r="G66" s="312" t="s">
        <v>239</v>
      </c>
      <c r="H66" s="311">
        <v>400</v>
      </c>
    </row>
    <row r="67" spans="1:8" s="104" customFormat="1" ht="15" customHeight="1" x14ac:dyDescent="0.2">
      <c r="A67" s="323">
        <v>55</v>
      </c>
      <c r="B67" s="1407" t="s">
        <v>356</v>
      </c>
      <c r="C67" s="1407"/>
      <c r="D67" s="1408"/>
      <c r="E67" s="1405" t="s">
        <v>357</v>
      </c>
      <c r="F67" s="1406"/>
      <c r="G67" s="312" t="s">
        <v>239</v>
      </c>
      <c r="H67" s="311">
        <v>380</v>
      </c>
    </row>
    <row r="68" spans="1:8" s="104" customFormat="1" ht="15" customHeight="1" x14ac:dyDescent="0.2">
      <c r="A68" s="323">
        <v>56</v>
      </c>
      <c r="B68" s="1407" t="s">
        <v>266</v>
      </c>
      <c r="C68" s="1407"/>
      <c r="D68" s="1408"/>
      <c r="E68" s="1405" t="s">
        <v>267</v>
      </c>
      <c r="F68" s="1406"/>
      <c r="G68" s="312" t="s">
        <v>239</v>
      </c>
      <c r="H68" s="311">
        <v>370</v>
      </c>
    </row>
    <row r="69" spans="1:8" s="104" customFormat="1" ht="15" customHeight="1" x14ac:dyDescent="0.2">
      <c r="A69" s="323">
        <v>57</v>
      </c>
      <c r="B69" s="1407" t="s">
        <v>268</v>
      </c>
      <c r="C69" s="1407"/>
      <c r="D69" s="1408"/>
      <c r="E69" s="1405" t="s">
        <v>269</v>
      </c>
      <c r="F69" s="1406"/>
      <c r="G69" s="312" t="s">
        <v>239</v>
      </c>
      <c r="H69" s="311">
        <v>350</v>
      </c>
    </row>
    <row r="70" spans="1:8" s="104" customFormat="1" ht="15" customHeight="1" x14ac:dyDescent="0.2">
      <c r="A70" s="323">
        <v>58</v>
      </c>
      <c r="B70" s="1407" t="s">
        <v>270</v>
      </c>
      <c r="C70" s="1407"/>
      <c r="D70" s="1408"/>
      <c r="E70" s="1405" t="s">
        <v>225</v>
      </c>
      <c r="F70" s="1406"/>
      <c r="G70" s="312" t="s">
        <v>239</v>
      </c>
      <c r="H70" s="311">
        <v>180</v>
      </c>
    </row>
    <row r="71" spans="1:8" s="104" customFormat="1" ht="15" customHeight="1" x14ac:dyDescent="0.2">
      <c r="A71" s="323">
        <v>59</v>
      </c>
      <c r="B71" s="1427" t="s">
        <v>271</v>
      </c>
      <c r="C71" s="1428"/>
      <c r="D71" s="1429"/>
      <c r="E71" s="1405" t="s">
        <v>272</v>
      </c>
      <c r="F71" s="1406"/>
      <c r="G71" s="312" t="s">
        <v>239</v>
      </c>
      <c r="H71" s="311">
        <v>340</v>
      </c>
    </row>
    <row r="72" spans="1:8" s="104" customFormat="1" ht="15" customHeight="1" x14ac:dyDescent="0.2">
      <c r="A72" s="323">
        <v>60</v>
      </c>
      <c r="B72" s="1421" t="s">
        <v>293</v>
      </c>
      <c r="C72" s="1407"/>
      <c r="D72" s="1408"/>
      <c r="E72" s="1405" t="s">
        <v>294</v>
      </c>
      <c r="F72" s="1406"/>
      <c r="G72" s="312" t="s">
        <v>239</v>
      </c>
      <c r="H72" s="311">
        <v>400</v>
      </c>
    </row>
    <row r="73" spans="1:8" s="104" customFormat="1" ht="15" customHeight="1" x14ac:dyDescent="0.2">
      <c r="A73" s="323">
        <v>61</v>
      </c>
      <c r="B73" s="1421" t="s">
        <v>273</v>
      </c>
      <c r="C73" s="1407"/>
      <c r="D73" s="1408"/>
      <c r="E73" s="1405" t="s">
        <v>274</v>
      </c>
      <c r="F73" s="1406"/>
      <c r="G73" s="312" t="s">
        <v>239</v>
      </c>
      <c r="H73" s="311">
        <v>500</v>
      </c>
    </row>
    <row r="74" spans="1:8" s="104" customFormat="1" ht="15" customHeight="1" x14ac:dyDescent="0.2">
      <c r="A74" s="323">
        <v>62</v>
      </c>
      <c r="B74" s="1421" t="s">
        <v>276</v>
      </c>
      <c r="C74" s="1407"/>
      <c r="D74" s="1408"/>
      <c r="E74" s="1405" t="s">
        <v>275</v>
      </c>
      <c r="F74" s="1406"/>
      <c r="G74" s="312" t="s">
        <v>230</v>
      </c>
      <c r="H74" s="311">
        <v>255</v>
      </c>
    </row>
    <row r="75" spans="1:8" s="104" customFormat="1" ht="15" customHeight="1" x14ac:dyDescent="0.2">
      <c r="A75" s="323">
        <v>63</v>
      </c>
      <c r="B75" s="1421" t="s">
        <v>277</v>
      </c>
      <c r="C75" s="1407"/>
      <c r="D75" s="1408"/>
      <c r="E75" s="1405" t="s">
        <v>284</v>
      </c>
      <c r="F75" s="1406"/>
      <c r="G75" s="312" t="s">
        <v>239</v>
      </c>
      <c r="H75" s="311">
        <v>370</v>
      </c>
    </row>
    <row r="76" spans="1:8" s="104" customFormat="1" ht="15" customHeight="1" x14ac:dyDescent="0.2">
      <c r="A76" s="323">
        <v>64</v>
      </c>
      <c r="B76" s="1421" t="s">
        <v>278</v>
      </c>
      <c r="C76" s="1407"/>
      <c r="D76" s="1408"/>
      <c r="E76" s="1405" t="s">
        <v>279</v>
      </c>
      <c r="F76" s="1406"/>
      <c r="G76" s="324" t="s">
        <v>239</v>
      </c>
      <c r="H76" s="311">
        <v>380</v>
      </c>
    </row>
    <row r="77" spans="1:8" s="104" customFormat="1" ht="15" customHeight="1" x14ac:dyDescent="0.2">
      <c r="A77" s="323"/>
      <c r="B77" s="1422"/>
      <c r="C77" s="1423"/>
      <c r="D77" s="1424"/>
      <c r="E77" s="1425"/>
      <c r="F77" s="1426"/>
      <c r="G77" s="325"/>
      <c r="H77" s="326"/>
    </row>
    <row r="78" spans="1:8" x14ac:dyDescent="0.2">
      <c r="B78" s="128"/>
      <c r="C78" s="128"/>
      <c r="D78" s="128"/>
    </row>
  </sheetData>
  <sheetProtection algorithmName="SHA-512" hashValue="wYq2Xw5APVPRuNwAw7imQlqjf2Uyt8c/f+HppEOTKODWGZjdx2NUDwlnaFyGK8H408uqu+4AyXqCQSYHPJftuw==" saltValue="Jcdn6Oc7ic6nNOS7zhy3Qw==" spinCount="100000" sheet="1" objects="1" scenarios="1"/>
  <mergeCells count="148">
    <mergeCell ref="G5:G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7:D17"/>
    <mergeCell ref="B16:D16"/>
    <mergeCell ref="E72:F72"/>
    <mergeCell ref="B74:D74"/>
    <mergeCell ref="E74:F74"/>
    <mergeCell ref="B77:D77"/>
    <mergeCell ref="E77:F77"/>
    <mergeCell ref="E75:F75"/>
    <mergeCell ref="B76:D76"/>
    <mergeCell ref="E76:F76"/>
    <mergeCell ref="E68:F68"/>
    <mergeCell ref="B71:D71"/>
    <mergeCell ref="B69:D69"/>
    <mergeCell ref="E69:F69"/>
    <mergeCell ref="B75:D75"/>
    <mergeCell ref="B73:D73"/>
    <mergeCell ref="E71:F71"/>
    <mergeCell ref="B72:D72"/>
    <mergeCell ref="B70:D70"/>
    <mergeCell ref="E70:F70"/>
    <mergeCell ref="E73:F73"/>
    <mergeCell ref="B68:D68"/>
    <mergeCell ref="B45:D45"/>
    <mergeCell ref="B33:D33"/>
    <mergeCell ref="E33:F33"/>
    <mergeCell ref="B31:D31"/>
    <mergeCell ref="B42:D42"/>
    <mergeCell ref="B34:D34"/>
    <mergeCell ref="E34:F34"/>
    <mergeCell ref="E38:F38"/>
    <mergeCell ref="B37:D37"/>
    <mergeCell ref="E37:F37"/>
    <mergeCell ref="B36:D36"/>
    <mergeCell ref="E36:F36"/>
    <mergeCell ref="E31:F31"/>
    <mergeCell ref="E32:F32"/>
    <mergeCell ref="B38:D38"/>
    <mergeCell ref="E42:F42"/>
    <mergeCell ref="E45:F45"/>
    <mergeCell ref="B39:D39"/>
    <mergeCell ref="E39:F39"/>
    <mergeCell ref="B41:D41"/>
    <mergeCell ref="B66:D66"/>
    <mergeCell ref="E66:F66"/>
    <mergeCell ref="E44:F44"/>
    <mergeCell ref="E27:F27"/>
    <mergeCell ref="B18:D18"/>
    <mergeCell ref="E18:F18"/>
    <mergeCell ref="B20:D20"/>
    <mergeCell ref="B26:D26"/>
    <mergeCell ref="E20:F20"/>
    <mergeCell ref="B21:D21"/>
    <mergeCell ref="E21:F21"/>
    <mergeCell ref="B22:D22"/>
    <mergeCell ref="E22:F22"/>
    <mergeCell ref="B23:D23"/>
    <mergeCell ref="E23:F23"/>
    <mergeCell ref="B24:D24"/>
    <mergeCell ref="B25:D25"/>
    <mergeCell ref="E26:F26"/>
    <mergeCell ref="B27:D27"/>
    <mergeCell ref="B51:D51"/>
    <mergeCell ref="E51:F51"/>
    <mergeCell ref="E52:F52"/>
    <mergeCell ref="E61:F61"/>
    <mergeCell ref="B55:D55"/>
    <mergeCell ref="B67:D67"/>
    <mergeCell ref="E67:F67"/>
    <mergeCell ref="B43:D43"/>
    <mergeCell ref="B40:D40"/>
    <mergeCell ref="E40:F40"/>
    <mergeCell ref="B46:D46"/>
    <mergeCell ref="E46:F46"/>
    <mergeCell ref="B48:D48"/>
    <mergeCell ref="E48:F48"/>
    <mergeCell ref="E43:F43"/>
    <mergeCell ref="E47:F47"/>
    <mergeCell ref="B53:D53"/>
    <mergeCell ref="E53:F53"/>
    <mergeCell ref="E55:F55"/>
    <mergeCell ref="B65:D65"/>
    <mergeCell ref="E65:F65"/>
    <mergeCell ref="B57:D57"/>
    <mergeCell ref="E57:F57"/>
    <mergeCell ref="B60:D60"/>
    <mergeCell ref="E60:F60"/>
    <mergeCell ref="B59:D59"/>
    <mergeCell ref="B64:D64"/>
    <mergeCell ref="B62:D62"/>
    <mergeCell ref="E64:F64"/>
    <mergeCell ref="E16:F16"/>
    <mergeCell ref="B14:D14"/>
    <mergeCell ref="E14:F14"/>
    <mergeCell ref="B15:D15"/>
    <mergeCell ref="E15:F15"/>
    <mergeCell ref="E17:F17"/>
    <mergeCell ref="E41:F41"/>
    <mergeCell ref="B50:D50"/>
    <mergeCell ref="E50:F50"/>
    <mergeCell ref="E24:F24"/>
    <mergeCell ref="E25:F25"/>
    <mergeCell ref="B44:D44"/>
    <mergeCell ref="B49:D49"/>
    <mergeCell ref="E49:F49"/>
    <mergeCell ref="B47:D47"/>
    <mergeCell ref="B30:D30"/>
    <mergeCell ref="E30:F30"/>
    <mergeCell ref="B28:D28"/>
    <mergeCell ref="E28:F28"/>
    <mergeCell ref="B29:D29"/>
    <mergeCell ref="B35:D35"/>
    <mergeCell ref="E35:F35"/>
    <mergeCell ref="E29:F29"/>
    <mergeCell ref="B32:D32"/>
    <mergeCell ref="E56:F56"/>
    <mergeCell ref="B52:D52"/>
    <mergeCell ref="B56:D56"/>
    <mergeCell ref="B54:D54"/>
    <mergeCell ref="E54:F54"/>
    <mergeCell ref="B63:D63"/>
    <mergeCell ref="E63:F63"/>
    <mergeCell ref="B58:D58"/>
    <mergeCell ref="E58:F58"/>
    <mergeCell ref="E62:F62"/>
    <mergeCell ref="E59:F59"/>
    <mergeCell ref="B61:D61"/>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pageSetUpPr fitToPage="1"/>
  </sheetPr>
  <dimension ref="A1:O53"/>
  <sheetViews>
    <sheetView showZeros="0" view="pageBreakPreview" zoomScaleNormal="100" zoomScaleSheetLayoutView="100" workbookViewId="0">
      <selection activeCell="A2" sqref="A2"/>
    </sheetView>
  </sheetViews>
  <sheetFormatPr defaultRowHeight="13" x14ac:dyDescent="0.2"/>
  <cols>
    <col min="1" max="1" width="7.6328125" customWidth="1"/>
    <col min="2" max="5" width="13.6328125" customWidth="1"/>
    <col min="6" max="12" width="6.08984375" customWidth="1"/>
  </cols>
  <sheetData>
    <row r="1" spans="1:15" s="23" customFormat="1" ht="27" customHeight="1" x14ac:dyDescent="0.2">
      <c r="A1" s="1493" t="s">
        <v>89</v>
      </c>
      <c r="B1" s="1494"/>
      <c r="C1" s="1494"/>
      <c r="D1" s="1494"/>
      <c r="E1" s="1494"/>
      <c r="F1" s="1494"/>
      <c r="G1" s="1494"/>
      <c r="H1" s="1494"/>
      <c r="I1" s="1494"/>
      <c r="J1" s="1494"/>
      <c r="K1" s="1494"/>
      <c r="L1" s="1494"/>
    </row>
    <row r="2" spans="1:15" ht="18.75" customHeight="1" x14ac:dyDescent="0.2">
      <c r="H2" s="1194" t="s">
        <v>714</v>
      </c>
      <c r="I2" s="1194"/>
      <c r="J2" s="1497">
        <f ca="1">TODAY()</f>
        <v>45022</v>
      </c>
      <c r="K2" s="1497"/>
      <c r="L2" s="1497"/>
    </row>
    <row r="3" spans="1:15" ht="17.25" customHeight="1" x14ac:dyDescent="0.2">
      <c r="A3" t="s">
        <v>90</v>
      </c>
    </row>
    <row r="4" spans="1:15" ht="21.75" customHeight="1" x14ac:dyDescent="0.2">
      <c r="A4" t="s">
        <v>91</v>
      </c>
    </row>
    <row r="5" spans="1:15" ht="16" customHeight="1" x14ac:dyDescent="0.2">
      <c r="M5" s="15"/>
      <c r="N5" s="15"/>
      <c r="O5" s="15"/>
    </row>
    <row r="6" spans="1:15" ht="20.149999999999999" customHeight="1" x14ac:dyDescent="0.2">
      <c r="B6" t="s">
        <v>93</v>
      </c>
    </row>
    <row r="7" spans="1:15" ht="16" customHeight="1" x14ac:dyDescent="0.2"/>
    <row r="8" spans="1:15" s="24" customFormat="1" ht="20.149999999999999" customHeight="1" x14ac:dyDescent="0.2">
      <c r="B8" s="1495" t="s">
        <v>94</v>
      </c>
      <c r="C8" s="1495"/>
      <c r="D8" s="1495"/>
      <c r="E8" s="1495"/>
      <c r="F8" s="1495"/>
      <c r="G8" s="1495"/>
      <c r="H8" s="1495"/>
      <c r="I8" s="1495"/>
      <c r="J8" s="1495"/>
      <c r="K8" s="1495"/>
    </row>
    <row r="9" spans="1:15" ht="16" customHeight="1" x14ac:dyDescent="0.2">
      <c r="B9" s="22"/>
      <c r="C9" s="22"/>
      <c r="D9" s="22"/>
      <c r="E9" s="22"/>
      <c r="F9" s="22"/>
      <c r="G9" s="22"/>
      <c r="H9" s="22"/>
      <c r="I9" s="22"/>
      <c r="J9" s="22"/>
      <c r="K9" s="22"/>
    </row>
    <row r="10" spans="1:15" ht="30" customHeight="1" x14ac:dyDescent="0.2">
      <c r="A10" s="1496" t="s">
        <v>205</v>
      </c>
      <c r="B10" s="1496"/>
      <c r="C10" s="1496"/>
      <c r="D10" s="1496"/>
      <c r="E10" s="1496"/>
      <c r="F10" s="1496"/>
      <c r="G10" s="1496"/>
      <c r="H10" s="1496"/>
      <c r="I10" s="1496"/>
      <c r="J10" s="1496"/>
      <c r="K10" s="1496"/>
      <c r="L10" s="1496"/>
    </row>
    <row r="11" spans="1:15" ht="16" customHeight="1" thickBot="1" x14ac:dyDescent="0.25">
      <c r="B11" s="106"/>
      <c r="C11" s="106"/>
      <c r="D11" s="106"/>
      <c r="E11" s="106"/>
      <c r="F11" s="106"/>
      <c r="G11" s="106"/>
      <c r="H11" s="106"/>
      <c r="I11" s="106"/>
      <c r="J11" s="106"/>
      <c r="K11" s="106"/>
      <c r="L11" s="106"/>
    </row>
    <row r="12" spans="1:15" ht="23.15" customHeight="1" thickTop="1" x14ac:dyDescent="0.2">
      <c r="B12" s="1480" t="s">
        <v>198</v>
      </c>
      <c r="C12" s="1481"/>
      <c r="D12" s="1481"/>
      <c r="E12" s="1481"/>
      <c r="F12" s="1481"/>
      <c r="G12" s="1481"/>
      <c r="H12" s="1481"/>
      <c r="I12" s="1481"/>
      <c r="J12" s="1481"/>
      <c r="K12" s="1482"/>
    </row>
    <row r="13" spans="1:15" ht="20.149999999999999" customHeight="1" x14ac:dyDescent="0.2">
      <c r="B13" s="1488" t="s">
        <v>286</v>
      </c>
      <c r="C13" s="1478"/>
      <c r="D13" s="1478"/>
      <c r="E13" s="1478"/>
      <c r="F13" s="1478"/>
      <c r="G13" s="1478"/>
      <c r="H13" s="1478"/>
      <c r="I13" s="1478"/>
      <c r="J13" s="1478"/>
      <c r="K13" s="1479"/>
    </row>
    <row r="14" spans="1:15" ht="20.149999999999999" customHeight="1" x14ac:dyDescent="0.2">
      <c r="B14" s="1477" t="s">
        <v>287</v>
      </c>
      <c r="C14" s="1478"/>
      <c r="D14" s="1478"/>
      <c r="E14" s="1478"/>
      <c r="F14" s="1478"/>
      <c r="G14" s="1478"/>
      <c r="H14" s="1478"/>
      <c r="I14" s="1478"/>
      <c r="J14" s="1478"/>
      <c r="K14" s="1479"/>
    </row>
    <row r="15" spans="1:15" ht="20.149999999999999" customHeight="1" x14ac:dyDescent="0.2">
      <c r="B15" s="1488" t="s">
        <v>288</v>
      </c>
      <c r="C15" s="1489"/>
      <c r="D15" s="1489"/>
      <c r="E15" s="1489"/>
      <c r="F15" s="1489"/>
      <c r="G15" s="1489"/>
      <c r="H15" s="1489"/>
      <c r="I15" s="1489"/>
      <c r="J15" s="1489"/>
      <c r="K15" s="1490"/>
    </row>
    <row r="16" spans="1:15" ht="20.149999999999999" customHeight="1" x14ac:dyDescent="0.2">
      <c r="B16" s="1488" t="s">
        <v>199</v>
      </c>
      <c r="C16" s="1489"/>
      <c r="D16" s="1489"/>
      <c r="E16" s="1489"/>
      <c r="F16" s="1489"/>
      <c r="G16" s="1489"/>
      <c r="H16" s="1489"/>
      <c r="I16" s="1489"/>
      <c r="J16" s="1489"/>
      <c r="K16" s="1490"/>
    </row>
    <row r="17" spans="1:12" ht="20.149999999999999" customHeight="1" x14ac:dyDescent="0.2">
      <c r="B17" s="1488" t="s">
        <v>214</v>
      </c>
      <c r="C17" s="1489"/>
      <c r="D17" s="1489"/>
      <c r="E17" s="1489"/>
      <c r="F17" s="1489"/>
      <c r="G17" s="1489"/>
      <c r="H17" s="1489"/>
      <c r="I17" s="1489"/>
      <c r="J17" s="1489"/>
      <c r="K17" s="1490"/>
    </row>
    <row r="18" spans="1:12" ht="20.149999999999999" customHeight="1" x14ac:dyDescent="0.2">
      <c r="B18" s="1477" t="s">
        <v>289</v>
      </c>
      <c r="C18" s="1478"/>
      <c r="D18" s="1478"/>
      <c r="E18" s="1478"/>
      <c r="F18" s="1478"/>
      <c r="G18" s="1478"/>
      <c r="H18" s="1478"/>
      <c r="I18" s="1478"/>
      <c r="J18" s="1478"/>
      <c r="K18" s="1479"/>
    </row>
    <row r="19" spans="1:12" ht="20.149999999999999" customHeight="1" x14ac:dyDescent="0.2">
      <c r="B19" s="1477" t="s">
        <v>290</v>
      </c>
      <c r="C19" s="1478"/>
      <c r="D19" s="1478"/>
      <c r="E19" s="1478"/>
      <c r="F19" s="1478"/>
      <c r="G19" s="1478"/>
      <c r="H19" s="1478"/>
      <c r="I19" s="1478"/>
      <c r="J19" s="1478"/>
      <c r="K19" s="1479"/>
    </row>
    <row r="20" spans="1:12" ht="20.149999999999999" customHeight="1" thickBot="1" x14ac:dyDescent="0.25">
      <c r="B20" s="1483" t="s">
        <v>200</v>
      </c>
      <c r="C20" s="1484"/>
      <c r="D20" s="1484"/>
      <c r="E20" s="1484"/>
      <c r="F20" s="1484"/>
      <c r="G20" s="1484"/>
      <c r="H20" s="1484"/>
      <c r="I20" s="1484"/>
      <c r="J20" s="1484"/>
      <c r="K20" s="1485"/>
    </row>
    <row r="21" spans="1:12" ht="16" customHeight="1" thickTop="1" x14ac:dyDescent="0.2">
      <c r="B21" s="81"/>
      <c r="C21" s="81"/>
      <c r="D21" s="81"/>
      <c r="E21" s="81"/>
      <c r="F21" s="81"/>
      <c r="G21" s="81"/>
      <c r="H21" s="81"/>
      <c r="I21" s="81"/>
      <c r="J21" s="81"/>
      <c r="K21" s="81"/>
    </row>
    <row r="22" spans="1:12" ht="25" customHeight="1" x14ac:dyDescent="0.2">
      <c r="B22" s="81" t="s">
        <v>201</v>
      </c>
      <c r="C22" s="81"/>
      <c r="D22" s="81"/>
      <c r="E22" s="81"/>
      <c r="F22" s="81"/>
      <c r="G22" s="81"/>
      <c r="H22" s="81"/>
      <c r="I22" s="81"/>
      <c r="J22" s="81"/>
      <c r="K22" s="81"/>
    </row>
    <row r="23" spans="1:12" ht="27" customHeight="1" x14ac:dyDescent="0.2">
      <c r="B23" s="81"/>
      <c r="C23" s="81"/>
      <c r="D23" s="81"/>
      <c r="E23" s="17" t="s">
        <v>18</v>
      </c>
      <c r="F23" s="346" t="str">
        <f>申請書!D22</f>
        <v>年</v>
      </c>
      <c r="G23" s="1492">
        <f>申請書!F22</f>
        <v>0</v>
      </c>
      <c r="H23" s="1492"/>
      <c r="I23" s="289" t="s">
        <v>176</v>
      </c>
      <c r="J23" s="346" t="str">
        <f>申請書!D23</f>
        <v>年</v>
      </c>
      <c r="K23" s="1492">
        <f>申請書!F23</f>
        <v>0</v>
      </c>
      <c r="L23" s="1492"/>
    </row>
    <row r="24" spans="1:12" ht="27" customHeight="1" x14ac:dyDescent="0.2">
      <c r="B24" s="81"/>
      <c r="C24" s="81"/>
      <c r="D24" s="1487" t="s">
        <v>46</v>
      </c>
      <c r="E24" s="1487"/>
      <c r="F24" s="1184">
        <f>注文シート!B3</f>
        <v>0</v>
      </c>
      <c r="G24" s="1184"/>
      <c r="H24" s="1184"/>
      <c r="I24" s="1184"/>
      <c r="J24" s="1184"/>
      <c r="K24" s="1184"/>
      <c r="L24" s="1184"/>
    </row>
    <row r="25" spans="1:12" ht="27" customHeight="1" x14ac:dyDescent="0.2">
      <c r="B25" s="81"/>
      <c r="C25" s="81"/>
      <c r="D25" s="1491" t="s">
        <v>92</v>
      </c>
      <c r="E25" s="1491"/>
      <c r="F25" s="1486"/>
      <c r="G25" s="1486"/>
      <c r="H25" s="1486"/>
      <c r="I25" s="1486"/>
      <c r="J25" s="1486"/>
      <c r="K25" s="1486"/>
      <c r="L25" s="1486"/>
    </row>
    <row r="26" spans="1:12" ht="20.149999999999999" customHeight="1" x14ac:dyDescent="0.2">
      <c r="B26" s="81"/>
      <c r="C26" s="81"/>
      <c r="D26" s="85"/>
      <c r="E26" s="85"/>
      <c r="F26" s="86"/>
      <c r="G26" s="86"/>
      <c r="H26" s="86"/>
      <c r="I26" s="86"/>
      <c r="J26" s="86"/>
      <c r="K26" s="86"/>
      <c r="L26" s="86"/>
    </row>
    <row r="27" spans="1:12" ht="20.149999999999999" customHeight="1" x14ac:dyDescent="0.2">
      <c r="B27" s="81"/>
      <c r="C27" s="81"/>
      <c r="D27" s="85"/>
      <c r="E27" s="85"/>
      <c r="F27" s="86"/>
      <c r="G27" s="86"/>
      <c r="H27" s="86"/>
      <c r="I27" s="86"/>
      <c r="J27" s="86"/>
      <c r="K27" s="86"/>
      <c r="L27" s="86"/>
    </row>
    <row r="28" spans="1:12" ht="35.15" customHeight="1" x14ac:dyDescent="0.2">
      <c r="A28" s="1475" t="s">
        <v>113</v>
      </c>
      <c r="B28" s="1476"/>
      <c r="C28" s="1476"/>
      <c r="D28" s="1476"/>
      <c r="E28" s="1476"/>
      <c r="F28" s="1476"/>
      <c r="G28" s="1476"/>
      <c r="H28" s="1476"/>
      <c r="I28" s="1476"/>
      <c r="J28" s="1476"/>
      <c r="K28" s="1476"/>
      <c r="L28" s="1476"/>
    </row>
    <row r="29" spans="1:12" x14ac:dyDescent="0.2">
      <c r="I29" s="88"/>
      <c r="J29" s="88"/>
      <c r="K29" s="88"/>
      <c r="L29" s="88"/>
    </row>
    <row r="30" spans="1:12" ht="18" customHeight="1" x14ac:dyDescent="0.2">
      <c r="A30" t="s">
        <v>90</v>
      </c>
    </row>
    <row r="31" spans="1:12" ht="18" customHeight="1" x14ac:dyDescent="0.2">
      <c r="A31" t="s">
        <v>91</v>
      </c>
    </row>
    <row r="32" spans="1:12" ht="15" customHeight="1" x14ac:dyDescent="0.2">
      <c r="D32" s="9"/>
      <c r="E32" s="9"/>
      <c r="F32" s="58"/>
      <c r="G32" s="58"/>
      <c r="H32" s="58"/>
      <c r="I32" s="58"/>
      <c r="J32" s="58"/>
      <c r="K32" s="58"/>
      <c r="L32" s="58"/>
    </row>
    <row r="33" spans="1:12" ht="15" customHeight="1" x14ac:dyDescent="0.2">
      <c r="D33" s="49"/>
      <c r="E33" s="49"/>
      <c r="F33" s="58"/>
      <c r="G33" s="58"/>
      <c r="H33" s="58"/>
      <c r="I33" s="58"/>
      <c r="J33" s="58"/>
      <c r="K33" s="58"/>
      <c r="L33" s="58"/>
    </row>
    <row r="34" spans="1:12" ht="15" customHeight="1" x14ac:dyDescent="0.2">
      <c r="D34" s="9"/>
      <c r="E34" s="9"/>
      <c r="F34" s="58"/>
      <c r="G34" s="58"/>
      <c r="H34" s="58"/>
      <c r="I34" s="58"/>
      <c r="J34" s="58"/>
      <c r="K34" s="58"/>
      <c r="L34" s="58"/>
    </row>
    <row r="35" spans="1:12" ht="15" customHeight="1" x14ac:dyDescent="0.2">
      <c r="F35" s="7"/>
      <c r="G35" s="7"/>
      <c r="H35" s="7"/>
      <c r="I35" s="43"/>
      <c r="J35" s="43"/>
      <c r="K35" s="43"/>
      <c r="L35" s="43"/>
    </row>
    <row r="36" spans="1:12" x14ac:dyDescent="0.2">
      <c r="B36" s="18"/>
      <c r="E36" s="15"/>
      <c r="F36" s="15"/>
      <c r="G36" s="15"/>
      <c r="H36" s="15"/>
      <c r="I36" s="15"/>
      <c r="J36" s="15"/>
      <c r="K36" s="15"/>
    </row>
    <row r="37" spans="1:12" ht="13.5" thickBot="1" x14ac:dyDescent="0.25">
      <c r="B37" s="18"/>
      <c r="E37" s="15"/>
      <c r="F37" s="15"/>
      <c r="G37" s="15"/>
      <c r="H37" s="15"/>
      <c r="I37" s="15"/>
      <c r="J37" s="15"/>
      <c r="K37" s="15"/>
    </row>
    <row r="38" spans="1:12" s="298" customFormat="1" ht="25" customHeight="1" x14ac:dyDescent="0.2">
      <c r="B38" s="1471"/>
      <c r="C38" s="1472"/>
      <c r="D38" s="1472"/>
      <c r="E38" s="1472"/>
      <c r="F38" s="1473"/>
      <c r="G38" s="560"/>
      <c r="H38" s="1451" t="s">
        <v>95</v>
      </c>
      <c r="I38" s="1452"/>
      <c r="J38" s="1452"/>
      <c r="K38" s="1453"/>
    </row>
    <row r="39" spans="1:12" s="298" customFormat="1" ht="25" customHeight="1" thickBot="1" x14ac:dyDescent="0.25">
      <c r="A39" s="349" t="s">
        <v>782</v>
      </c>
      <c r="B39" s="1466" t="s">
        <v>96</v>
      </c>
      <c r="C39" s="1467"/>
      <c r="D39" s="561" t="s">
        <v>162</v>
      </c>
      <c r="E39" s="562">
        <v>310</v>
      </c>
      <c r="F39" s="563"/>
      <c r="G39" s="564" t="s">
        <v>177</v>
      </c>
      <c r="H39" s="89"/>
      <c r="I39" s="45"/>
      <c r="J39" s="45"/>
      <c r="K39" s="90"/>
      <c r="L39" s="349"/>
    </row>
    <row r="40" spans="1:12" s="298" customFormat="1" ht="25" customHeight="1" thickBot="1" x14ac:dyDescent="0.25">
      <c r="A40" s="349" t="s">
        <v>783</v>
      </c>
      <c r="B40" s="1466" t="s">
        <v>97</v>
      </c>
      <c r="C40" s="1467"/>
      <c r="D40" s="561" t="s">
        <v>162</v>
      </c>
      <c r="E40" s="562">
        <v>240</v>
      </c>
      <c r="F40" s="563"/>
      <c r="G40" s="565" t="s">
        <v>177</v>
      </c>
      <c r="H40" s="566"/>
      <c r="I40" s="567" t="s">
        <v>178</v>
      </c>
      <c r="J40" s="566"/>
      <c r="K40" s="568" t="s">
        <v>157</v>
      </c>
      <c r="L40" s="349"/>
    </row>
    <row r="41" spans="1:12" s="298" customFormat="1" ht="25" customHeight="1" thickBot="1" x14ac:dyDescent="0.25">
      <c r="A41" s="349" t="s">
        <v>784</v>
      </c>
      <c r="B41" s="1466" t="s">
        <v>98</v>
      </c>
      <c r="C41" s="1467"/>
      <c r="D41" s="561" t="s">
        <v>162</v>
      </c>
      <c r="E41" s="562">
        <v>240</v>
      </c>
      <c r="F41" s="563"/>
      <c r="G41" s="565" t="s">
        <v>177</v>
      </c>
      <c r="H41" s="566"/>
      <c r="I41" s="569" t="s">
        <v>158</v>
      </c>
      <c r="J41" s="570"/>
      <c r="K41" s="571" t="s">
        <v>159</v>
      </c>
      <c r="L41" s="349"/>
    </row>
    <row r="42" spans="1:12" s="298" customFormat="1" ht="25" customHeight="1" x14ac:dyDescent="0.2">
      <c r="A42" s="349" t="s">
        <v>785</v>
      </c>
      <c r="B42" s="1466" t="s">
        <v>99</v>
      </c>
      <c r="C42" s="1467"/>
      <c r="D42" s="561" t="s">
        <v>163</v>
      </c>
      <c r="E42" s="562">
        <v>350</v>
      </c>
      <c r="F42" s="563"/>
      <c r="G42" s="564" t="s">
        <v>177</v>
      </c>
      <c r="H42" s="91"/>
      <c r="K42" s="92"/>
      <c r="L42" s="349"/>
    </row>
    <row r="43" spans="1:12" s="298" customFormat="1" ht="25" customHeight="1" x14ac:dyDescent="0.2">
      <c r="A43" s="349" t="s">
        <v>786</v>
      </c>
      <c r="B43" s="1466" t="s">
        <v>100</v>
      </c>
      <c r="C43" s="1467"/>
      <c r="D43" s="561" t="s">
        <v>565</v>
      </c>
      <c r="E43" s="562">
        <v>560</v>
      </c>
      <c r="F43" s="563"/>
      <c r="G43" s="564" t="s">
        <v>177</v>
      </c>
      <c r="H43" s="1454" t="s">
        <v>101</v>
      </c>
      <c r="I43" s="1455"/>
      <c r="J43" s="1455"/>
      <c r="K43" s="1456"/>
      <c r="L43" s="349"/>
    </row>
    <row r="44" spans="1:12" s="298" customFormat="1" ht="25" customHeight="1" x14ac:dyDescent="0.2">
      <c r="A44" s="349" t="s">
        <v>787</v>
      </c>
      <c r="B44" s="1466" t="s">
        <v>102</v>
      </c>
      <c r="C44" s="1467"/>
      <c r="D44" s="561" t="s">
        <v>164</v>
      </c>
      <c r="E44" s="562">
        <v>1300</v>
      </c>
      <c r="F44" s="563"/>
      <c r="G44" s="564" t="s">
        <v>177</v>
      </c>
      <c r="H44" s="1457"/>
      <c r="I44" s="1458"/>
      <c r="J44" s="1458"/>
      <c r="K44" s="1459"/>
      <c r="L44" s="349"/>
    </row>
    <row r="45" spans="1:12" s="298" customFormat="1" ht="25" customHeight="1" x14ac:dyDescent="0.2">
      <c r="A45" s="349" t="s">
        <v>788</v>
      </c>
      <c r="B45" s="1466" t="s">
        <v>103</v>
      </c>
      <c r="C45" s="561" t="s">
        <v>104</v>
      </c>
      <c r="D45" s="1468" t="s">
        <v>165</v>
      </c>
      <c r="E45" s="1474">
        <v>1200</v>
      </c>
      <c r="F45" s="563"/>
      <c r="G45" s="564" t="s">
        <v>177</v>
      </c>
      <c r="H45" s="1460"/>
      <c r="I45" s="1461"/>
      <c r="J45" s="1461"/>
      <c r="K45" s="1462"/>
      <c r="L45" s="349"/>
    </row>
    <row r="46" spans="1:12" s="298" customFormat="1" ht="25" customHeight="1" x14ac:dyDescent="0.2">
      <c r="B46" s="1466"/>
      <c r="C46" s="561" t="s">
        <v>105</v>
      </c>
      <c r="D46" s="1468"/>
      <c r="E46" s="1474"/>
      <c r="F46" s="563"/>
      <c r="G46" s="564" t="s">
        <v>177</v>
      </c>
      <c r="H46" s="1460"/>
      <c r="I46" s="1461"/>
      <c r="J46" s="1461"/>
      <c r="K46" s="1462"/>
      <c r="L46" s="349"/>
    </row>
    <row r="47" spans="1:12" s="298" customFormat="1" ht="25" customHeight="1" x14ac:dyDescent="0.2">
      <c r="B47" s="1466"/>
      <c r="C47" s="561" t="s">
        <v>112</v>
      </c>
      <c r="D47" s="1468"/>
      <c r="E47" s="1474"/>
      <c r="F47" s="563"/>
      <c r="G47" s="564" t="s">
        <v>177</v>
      </c>
      <c r="H47" s="1460"/>
      <c r="I47" s="1461"/>
      <c r="J47" s="1461"/>
      <c r="K47" s="1462"/>
      <c r="L47" s="349"/>
    </row>
    <row r="48" spans="1:12" s="298" customFormat="1" ht="25" customHeight="1" thickBot="1" x14ac:dyDescent="0.25">
      <c r="B48" s="1469" t="s">
        <v>79</v>
      </c>
      <c r="C48" s="1470"/>
      <c r="D48" s="1470"/>
      <c r="E48" s="1470"/>
      <c r="F48" s="572">
        <f>SUM(F39:F47)</f>
        <v>0</v>
      </c>
      <c r="G48" s="573" t="s">
        <v>177</v>
      </c>
      <c r="H48" s="1463"/>
      <c r="I48" s="1464"/>
      <c r="J48" s="1464"/>
      <c r="K48" s="1465"/>
      <c r="L48" s="349"/>
    </row>
    <row r="49" spans="1:12" s="298" customFormat="1" x14ac:dyDescent="0.2"/>
    <row r="50" spans="1:12" s="298" customFormat="1" ht="20.149999999999999" customHeight="1" x14ac:dyDescent="0.2">
      <c r="A50" s="24"/>
      <c r="B50" s="1450" t="s">
        <v>106</v>
      </c>
      <c r="C50" s="1450"/>
      <c r="D50" s="1450"/>
      <c r="E50" s="1450"/>
      <c r="F50" s="1450"/>
      <c r="G50" s="1450"/>
      <c r="H50" s="1450"/>
      <c r="I50" s="1450"/>
      <c r="J50" s="1450"/>
      <c r="K50" s="1450"/>
      <c r="L50" s="24"/>
    </row>
    <row r="51" spans="1:12" s="298" customFormat="1" ht="20.149999999999999" customHeight="1" x14ac:dyDescent="0.2">
      <c r="A51" s="24"/>
      <c r="B51" s="1450" t="s">
        <v>107</v>
      </c>
      <c r="C51" s="1450"/>
      <c r="D51" s="1450"/>
      <c r="E51" s="1450"/>
      <c r="F51" s="1450"/>
      <c r="G51" s="1450"/>
      <c r="H51" s="1450"/>
      <c r="I51" s="1450"/>
      <c r="J51" s="1450"/>
      <c r="K51" s="1450"/>
      <c r="L51" s="24"/>
    </row>
    <row r="52" spans="1:12" s="298" customFormat="1" ht="20.149999999999999" customHeight="1" x14ac:dyDescent="0.2">
      <c r="A52" s="24"/>
      <c r="B52" s="298" t="s">
        <v>291</v>
      </c>
      <c r="C52" s="6"/>
      <c r="D52" s="6"/>
      <c r="E52" s="6"/>
      <c r="F52" s="6"/>
      <c r="G52" s="6"/>
      <c r="H52" s="6"/>
      <c r="I52" s="6"/>
      <c r="J52" s="6"/>
      <c r="K52" s="6"/>
      <c r="L52" s="24"/>
    </row>
    <row r="53" spans="1:12" s="298" customFormat="1" ht="20.149999999999999" customHeight="1" x14ac:dyDescent="0.2">
      <c r="B53" s="298" t="s">
        <v>367</v>
      </c>
    </row>
  </sheetData>
  <sheetProtection algorithmName="SHA-512" hashValue="Z4foKC2ZVgYIa92pLHBc6mszEuvmwEKQa+GIabopgloPjb/grdP7iNy3akuTFKdNGctSFnz615wVQdmbP0JRrA==" saltValue="SOJTxo76rjOPHBJHE1HiiA==" spinCount="100000" sheet="1" objects="1" scenarios="1"/>
  <mergeCells count="37">
    <mergeCell ref="A1:L1"/>
    <mergeCell ref="B8:K8"/>
    <mergeCell ref="B15:K15"/>
    <mergeCell ref="B16:K16"/>
    <mergeCell ref="A10:L10"/>
    <mergeCell ref="B13:K13"/>
    <mergeCell ref="B14:K14"/>
    <mergeCell ref="J2:L2"/>
    <mergeCell ref="H2:I2"/>
    <mergeCell ref="A28:L28"/>
    <mergeCell ref="B19:K19"/>
    <mergeCell ref="B18:K18"/>
    <mergeCell ref="B12:K12"/>
    <mergeCell ref="B20:K20"/>
    <mergeCell ref="F25:L25"/>
    <mergeCell ref="D24:E24"/>
    <mergeCell ref="F24:L24"/>
    <mergeCell ref="B17:K17"/>
    <mergeCell ref="D25:E25"/>
    <mergeCell ref="G23:H23"/>
    <mergeCell ref="K23:L23"/>
    <mergeCell ref="B50:K50"/>
    <mergeCell ref="B51:K51"/>
    <mergeCell ref="H38:K38"/>
    <mergeCell ref="H43:K43"/>
    <mergeCell ref="H44:K48"/>
    <mergeCell ref="B43:C43"/>
    <mergeCell ref="B44:C44"/>
    <mergeCell ref="B45:B47"/>
    <mergeCell ref="D45:D47"/>
    <mergeCell ref="B48:E48"/>
    <mergeCell ref="B38:F38"/>
    <mergeCell ref="B39:C39"/>
    <mergeCell ref="B40:C40"/>
    <mergeCell ref="B41:C41"/>
    <mergeCell ref="B42:C42"/>
    <mergeCell ref="E45:E47"/>
  </mergeCells>
  <phoneticPr fontId="8"/>
  <printOptions horizontalCentered="1" verticalCentered="1"/>
  <pageMargins left="0.39370078740157483" right="0.39370078740157483" top="0.39370078740157483" bottom="0.39370078740157483" header="0.11811023622047245" footer="0.11811023622047245"/>
  <pageSetup paperSize="9" scale="75" orientation="portrait" r:id="rId1"/>
  <headerFooter alignWithMargins="0"/>
  <rowBreaks count="2" manualBreakCount="2">
    <brk id="1" max="11" man="1"/>
    <brk id="22" max="11" man="1"/>
  </rowBreaks>
  <colBreaks count="2" manualBreakCount="2">
    <brk id="6" max="52" man="1"/>
    <brk id="9" max="52"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1" r:id="rId4" name="Check Box 11">
              <controlPr defaultSize="0" autoFill="0" autoLine="0" autoPict="0">
                <anchor moveWithCells="1">
                  <from>
                    <xdr:col>1</xdr:col>
                    <xdr:colOff>25400</xdr:colOff>
                    <xdr:row>49</xdr:row>
                    <xdr:rowOff>25400</xdr:rowOff>
                  </from>
                  <to>
                    <xdr:col>1</xdr:col>
                    <xdr:colOff>635000</xdr:colOff>
                    <xdr:row>49</xdr:row>
                    <xdr:rowOff>241300</xdr:rowOff>
                  </to>
                </anchor>
              </controlPr>
            </control>
          </mc:Choice>
        </mc:AlternateContent>
        <mc:AlternateContent xmlns:mc="http://schemas.openxmlformats.org/markup-compatibility/2006">
          <mc:Choice Requires="x14">
            <control shapeId="10252" r:id="rId5" name="Check Box 12">
              <controlPr defaultSize="0" autoFill="0" autoLine="0" autoPict="0">
                <anchor moveWithCells="1">
                  <from>
                    <xdr:col>1</xdr:col>
                    <xdr:colOff>12700</xdr:colOff>
                    <xdr:row>50</xdr:row>
                    <xdr:rowOff>25400</xdr:rowOff>
                  </from>
                  <to>
                    <xdr:col>1</xdr:col>
                    <xdr:colOff>622300</xdr:colOff>
                    <xdr:row>50</xdr:row>
                    <xdr:rowOff>222250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1" sqref="B1"/>
    </sheetView>
  </sheetViews>
  <sheetFormatPr defaultColWidth="8.81640625" defaultRowHeight="13" x14ac:dyDescent="0.2"/>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x14ac:dyDescent="0.2">
      <c r="B1" s="136" t="s">
        <v>556</v>
      </c>
      <c r="C1" s="88"/>
      <c r="D1" s="88"/>
      <c r="H1" s="136"/>
      <c r="I1" s="136"/>
    </row>
    <row r="2" spans="2:17" ht="8.15" customHeight="1" x14ac:dyDescent="0.2"/>
    <row r="3" spans="2:17" ht="18" customHeight="1" x14ac:dyDescent="0.2">
      <c r="B3" s="6" t="s">
        <v>183</v>
      </c>
      <c r="C3" s="6"/>
      <c r="D3" s="6"/>
      <c r="E3" s="6"/>
      <c r="F3" s="6"/>
      <c r="H3" s="94"/>
      <c r="I3" s="94"/>
      <c r="J3" s="94"/>
    </row>
    <row r="4" spans="2:17" ht="20.149999999999999" customHeight="1" x14ac:dyDescent="0.2">
      <c r="B4" s="1506" t="s">
        <v>558</v>
      </c>
      <c r="C4" s="1507"/>
      <c r="D4" s="1507"/>
      <c r="E4" s="1507"/>
      <c r="F4" s="1507"/>
      <c r="G4" s="1507"/>
      <c r="H4" s="1507"/>
      <c r="I4" s="1508"/>
      <c r="J4" s="94"/>
    </row>
    <row r="5" spans="2:17" ht="20.149999999999999" customHeight="1" x14ac:dyDescent="0.2">
      <c r="B5" s="1509"/>
      <c r="C5" s="1510"/>
      <c r="D5" s="1510"/>
      <c r="E5" s="1510"/>
      <c r="F5" s="1510"/>
      <c r="G5" s="1510"/>
      <c r="H5" s="1510"/>
      <c r="I5" s="1511"/>
    </row>
    <row r="6" spans="2:17" s="298" customFormat="1" ht="20" customHeight="1" x14ac:dyDescent="0.2">
      <c r="B6" s="1515" t="s">
        <v>607</v>
      </c>
      <c r="C6" s="1516"/>
      <c r="D6" s="1515" t="s">
        <v>608</v>
      </c>
      <c r="E6" s="1516"/>
      <c r="F6" s="1516"/>
      <c r="G6" s="1515" t="s">
        <v>610</v>
      </c>
      <c r="H6" s="1516"/>
      <c r="I6" s="1517"/>
    </row>
    <row r="7" spans="2:17" s="298" customFormat="1" ht="55.5" customHeight="1" x14ac:dyDescent="0.2">
      <c r="B7" s="1504" t="s">
        <v>369</v>
      </c>
      <c r="C7" s="1505"/>
      <c r="D7" s="1504" t="s">
        <v>370</v>
      </c>
      <c r="E7" s="1505"/>
      <c r="F7" s="1505"/>
      <c r="G7" s="1512" t="s">
        <v>371</v>
      </c>
      <c r="H7" s="1513"/>
      <c r="I7" s="1514"/>
      <c r="J7" s="93"/>
    </row>
    <row r="8" spans="2:17" s="298" customFormat="1" ht="20" customHeight="1" x14ac:dyDescent="0.2">
      <c r="B8" s="1515" t="s">
        <v>375</v>
      </c>
      <c r="C8" s="1516"/>
      <c r="D8" s="1515" t="s">
        <v>609</v>
      </c>
      <c r="E8" s="1516"/>
      <c r="F8" s="1516"/>
      <c r="G8" s="1518" t="s">
        <v>613</v>
      </c>
      <c r="H8" s="1519"/>
      <c r="I8" s="1520"/>
      <c r="J8" s="93"/>
    </row>
    <row r="9" spans="2:17" s="298" customFormat="1" ht="68.5" customHeight="1" x14ac:dyDescent="0.2">
      <c r="B9" s="1512" t="s">
        <v>398</v>
      </c>
      <c r="C9" s="1513"/>
      <c r="D9" s="1504" t="s">
        <v>422</v>
      </c>
      <c r="E9" s="1505"/>
      <c r="F9" s="1505"/>
      <c r="G9" s="1512" t="s">
        <v>318</v>
      </c>
      <c r="H9" s="1513"/>
      <c r="I9" s="1514"/>
      <c r="J9" s="68"/>
    </row>
    <row r="10" spans="2:17" s="298" customFormat="1" ht="20" customHeight="1" x14ac:dyDescent="0.2">
      <c r="B10" s="1515" t="s">
        <v>611</v>
      </c>
      <c r="C10" s="1516"/>
      <c r="D10" s="1515" t="s">
        <v>612</v>
      </c>
      <c r="E10" s="1516"/>
      <c r="F10" s="1516"/>
      <c r="G10" s="1518" t="s">
        <v>746</v>
      </c>
      <c r="H10" s="1519"/>
      <c r="I10" s="1520"/>
      <c r="J10" s="68"/>
    </row>
    <row r="11" spans="2:17" s="298" customFormat="1" ht="69.5" customHeight="1" x14ac:dyDescent="0.2">
      <c r="B11" s="1504" t="s">
        <v>614</v>
      </c>
      <c r="C11" s="1505"/>
      <c r="D11" s="1504" t="s">
        <v>421</v>
      </c>
      <c r="E11" s="1505"/>
      <c r="F11" s="1505"/>
      <c r="G11" s="1512" t="s">
        <v>749</v>
      </c>
      <c r="H11" s="1513"/>
      <c r="I11" s="1514"/>
      <c r="J11" s="68"/>
    </row>
    <row r="12" spans="2:17" s="298" customFormat="1" ht="20" customHeight="1" x14ac:dyDescent="0.2">
      <c r="B12" s="1515" t="s">
        <v>615</v>
      </c>
      <c r="C12" s="1516"/>
      <c r="D12" s="1515" t="s">
        <v>616</v>
      </c>
      <c r="E12" s="1516"/>
      <c r="F12" s="1516"/>
      <c r="G12" s="1515" t="s">
        <v>617</v>
      </c>
      <c r="H12" s="1516"/>
      <c r="I12" s="1517"/>
      <c r="J12" s="68"/>
    </row>
    <row r="13" spans="2:17" s="298" customFormat="1" ht="53" customHeight="1" x14ac:dyDescent="0.2">
      <c r="B13" s="1504" t="s">
        <v>557</v>
      </c>
      <c r="C13" s="1505"/>
      <c r="D13" s="1504" t="s">
        <v>323</v>
      </c>
      <c r="E13" s="1505"/>
      <c r="F13" s="1505"/>
      <c r="G13" s="1504" t="s">
        <v>751</v>
      </c>
      <c r="H13" s="1505"/>
      <c r="I13" s="1521"/>
      <c r="J13" s="68"/>
    </row>
    <row r="14" spans="2:17" s="298" customFormat="1" ht="20" customHeight="1" x14ac:dyDescent="0.2">
      <c r="B14" s="1515" t="s">
        <v>747</v>
      </c>
      <c r="C14" s="1516"/>
      <c r="D14" s="1515" t="s">
        <v>618</v>
      </c>
      <c r="E14" s="1516"/>
      <c r="F14" s="1516"/>
      <c r="G14" s="1515" t="s">
        <v>619</v>
      </c>
      <c r="H14" s="1516"/>
      <c r="I14" s="1517"/>
      <c r="J14" s="68"/>
    </row>
    <row r="15" spans="2:17" s="298" customFormat="1" ht="44.5" customHeight="1" x14ac:dyDescent="0.2">
      <c r="B15" s="1504" t="s">
        <v>748</v>
      </c>
      <c r="C15" s="1505"/>
      <c r="D15" s="1504" t="s">
        <v>372</v>
      </c>
      <c r="E15" s="1505"/>
      <c r="F15" s="1505"/>
      <c r="G15" s="1504" t="s">
        <v>319</v>
      </c>
      <c r="H15" s="1505"/>
      <c r="I15" s="1521"/>
      <c r="J15" s="68"/>
      <c r="K15" s="130"/>
      <c r="L15" s="130"/>
      <c r="M15" s="129"/>
      <c r="N15" s="129"/>
      <c r="O15" s="129"/>
      <c r="P15" s="129"/>
      <c r="Q15" s="129"/>
    </row>
    <row r="16" spans="2:17" s="2" customFormat="1" ht="10" customHeight="1" x14ac:dyDescent="0.2"/>
    <row r="17" spans="2:10" ht="15.65" customHeight="1" x14ac:dyDescent="0.2">
      <c r="B17" s="7" t="s">
        <v>320</v>
      </c>
      <c r="C17" s="7"/>
      <c r="D17" s="7"/>
      <c r="E17" s="7"/>
      <c r="J17" s="48"/>
    </row>
    <row r="18" spans="2:10" ht="15.65" customHeight="1" x14ac:dyDescent="0.2">
      <c r="B18" s="127" t="s">
        <v>324</v>
      </c>
      <c r="C18" s="7"/>
      <c r="D18" s="7"/>
      <c r="E18" s="7"/>
      <c r="F18" s="46"/>
      <c r="G18" s="46"/>
      <c r="H18" s="46"/>
      <c r="I18" s="126"/>
      <c r="J18" s="48"/>
    </row>
    <row r="19" spans="2:10" ht="15.65" customHeight="1" x14ac:dyDescent="0.2">
      <c r="B19" s="2" t="s">
        <v>193</v>
      </c>
      <c r="C19" s="7"/>
      <c r="D19" s="7"/>
      <c r="E19" s="7"/>
      <c r="F19" s="46"/>
      <c r="G19" s="46"/>
      <c r="H19" s="46"/>
      <c r="I19" s="126"/>
      <c r="J19" s="48"/>
    </row>
    <row r="20" spans="2:10" ht="15.65" customHeight="1" x14ac:dyDescent="0.2">
      <c r="B20" s="2" t="s">
        <v>321</v>
      </c>
      <c r="C20" s="7"/>
      <c r="D20" s="7"/>
      <c r="E20" s="7"/>
      <c r="F20" s="46"/>
      <c r="G20" s="46"/>
      <c r="H20" s="46"/>
      <c r="I20" s="126"/>
      <c r="J20" s="48"/>
    </row>
    <row r="21" spans="2:10" ht="15.65" customHeight="1" x14ac:dyDescent="0.2">
      <c r="B21" s="2" t="s">
        <v>327</v>
      </c>
      <c r="C21" s="7"/>
      <c r="D21" s="7"/>
      <c r="E21" s="49"/>
      <c r="F21" s="46"/>
      <c r="G21" s="46"/>
      <c r="H21" s="46"/>
      <c r="I21" s="48"/>
    </row>
    <row r="22" spans="2:10" s="2" customFormat="1" ht="17.149999999999999" customHeight="1" x14ac:dyDescent="0.2">
      <c r="B22" s="6" t="s">
        <v>620</v>
      </c>
      <c r="F22" s="6" t="s">
        <v>196</v>
      </c>
      <c r="H22" s="46"/>
      <c r="I22" s="46"/>
    </row>
    <row r="23" spans="2:10" ht="16" customHeight="1" x14ac:dyDescent="0.2">
      <c r="B23" s="264"/>
      <c r="C23" s="265" t="s">
        <v>80</v>
      </c>
      <c r="D23" s="266" t="s">
        <v>81</v>
      </c>
      <c r="E23" s="46"/>
      <c r="F23" s="267" t="s">
        <v>621</v>
      </c>
      <c r="G23" s="46"/>
      <c r="H23" s="268" t="s">
        <v>622</v>
      </c>
      <c r="I23" s="268" t="s">
        <v>81</v>
      </c>
    </row>
    <row r="24" spans="2:10" ht="15.65" customHeight="1" x14ac:dyDescent="0.2">
      <c r="B24" s="1501" t="s">
        <v>84</v>
      </c>
      <c r="C24" s="228" t="s">
        <v>545</v>
      </c>
      <c r="D24" s="25">
        <v>4</v>
      </c>
      <c r="E24" s="2"/>
      <c r="F24" s="255" t="s">
        <v>607</v>
      </c>
      <c r="G24" s="254"/>
      <c r="H24" s="175" t="s">
        <v>114</v>
      </c>
      <c r="I24" s="25">
        <v>50</v>
      </c>
    </row>
    <row r="25" spans="2:10" ht="15.65" customHeight="1" x14ac:dyDescent="0.2">
      <c r="B25" s="1502"/>
      <c r="C25" s="229" t="s">
        <v>116</v>
      </c>
      <c r="D25" s="25">
        <v>20</v>
      </c>
      <c r="E25" s="2"/>
      <c r="F25" s="255" t="s">
        <v>375</v>
      </c>
      <c r="G25" s="254"/>
      <c r="H25" s="175" t="s">
        <v>206</v>
      </c>
      <c r="I25" s="25">
        <v>50</v>
      </c>
    </row>
    <row r="26" spans="2:10" ht="15.65" customHeight="1" x14ac:dyDescent="0.2">
      <c r="B26" s="1502"/>
      <c r="C26" s="229" t="s">
        <v>118</v>
      </c>
      <c r="D26" s="25">
        <v>38</v>
      </c>
      <c r="E26" s="2"/>
      <c r="F26" s="255" t="s">
        <v>623</v>
      </c>
      <c r="G26" s="254"/>
      <c r="H26" s="175" t="s">
        <v>207</v>
      </c>
      <c r="I26" s="25">
        <v>50</v>
      </c>
    </row>
    <row r="27" spans="2:10" ht="15.65" customHeight="1" x14ac:dyDescent="0.2">
      <c r="B27" s="1502"/>
      <c r="C27" s="229" t="s">
        <v>120</v>
      </c>
      <c r="D27" s="25">
        <v>5</v>
      </c>
      <c r="E27" s="2"/>
      <c r="F27" s="255" t="s">
        <v>624</v>
      </c>
      <c r="G27" s="254"/>
      <c r="H27" s="175" t="s">
        <v>115</v>
      </c>
      <c r="I27" s="25">
        <v>60</v>
      </c>
    </row>
    <row r="28" spans="2:10" ht="15.65" customHeight="1" x14ac:dyDescent="0.2">
      <c r="B28" s="1502"/>
      <c r="C28" s="229" t="s">
        <v>122</v>
      </c>
      <c r="D28" s="25">
        <v>60</v>
      </c>
      <c r="E28" s="2"/>
      <c r="F28" s="255" t="s">
        <v>626</v>
      </c>
      <c r="G28" s="254"/>
      <c r="H28" s="175" t="s">
        <v>117</v>
      </c>
      <c r="I28" s="25">
        <v>15</v>
      </c>
    </row>
    <row r="29" spans="2:10" ht="15.65" customHeight="1" x14ac:dyDescent="0.2">
      <c r="B29" s="1502"/>
      <c r="C29" s="229" t="s">
        <v>197</v>
      </c>
      <c r="D29" s="25">
        <v>5</v>
      </c>
      <c r="E29" s="2"/>
      <c r="F29" s="255" t="s">
        <v>627</v>
      </c>
      <c r="G29" s="254"/>
      <c r="H29" s="175" t="s">
        <v>119</v>
      </c>
      <c r="I29" s="25">
        <v>40</v>
      </c>
    </row>
    <row r="30" spans="2:10" ht="15.65" customHeight="1" x14ac:dyDescent="0.2">
      <c r="B30" s="1502"/>
      <c r="C30" s="229" t="s">
        <v>217</v>
      </c>
      <c r="D30" s="25">
        <v>3</v>
      </c>
      <c r="F30" s="255" t="s">
        <v>625</v>
      </c>
      <c r="G30" s="254"/>
      <c r="H30" s="175" t="s">
        <v>121</v>
      </c>
      <c r="I30" s="25">
        <v>25</v>
      </c>
    </row>
    <row r="31" spans="2:10" ht="15.65" customHeight="1" x14ac:dyDescent="0.2">
      <c r="B31" s="1503"/>
      <c r="C31" s="228" t="s">
        <v>546</v>
      </c>
      <c r="D31" s="25">
        <v>10</v>
      </c>
      <c r="F31" s="255" t="s">
        <v>628</v>
      </c>
      <c r="G31" s="254"/>
      <c r="H31" s="175" t="s">
        <v>123</v>
      </c>
      <c r="I31" s="25">
        <v>3</v>
      </c>
    </row>
    <row r="32" spans="2:10" ht="15.65" customHeight="1" x14ac:dyDescent="0.2">
      <c r="B32" s="1501" t="s">
        <v>166</v>
      </c>
      <c r="C32" s="229" t="s">
        <v>125</v>
      </c>
      <c r="D32" s="25">
        <v>15</v>
      </c>
      <c r="E32" s="2"/>
      <c r="F32" s="255" t="s">
        <v>616</v>
      </c>
      <c r="G32" s="254"/>
      <c r="H32" s="175" t="s">
        <v>208</v>
      </c>
      <c r="I32" s="25">
        <v>15</v>
      </c>
    </row>
    <row r="33" spans="2:9" ht="15.65" customHeight="1" x14ac:dyDescent="0.2">
      <c r="B33" s="1502"/>
      <c r="C33" s="229" t="s">
        <v>127</v>
      </c>
      <c r="D33" s="25">
        <v>30</v>
      </c>
      <c r="E33" s="2"/>
      <c r="F33" s="255" t="s">
        <v>618</v>
      </c>
      <c r="G33" s="254"/>
      <c r="H33" s="175" t="s">
        <v>126</v>
      </c>
      <c r="I33" s="25">
        <v>10</v>
      </c>
    </row>
    <row r="34" spans="2:9" ht="15.65" customHeight="1" x14ac:dyDescent="0.2">
      <c r="B34" s="1502"/>
      <c r="C34" s="229" t="s">
        <v>167</v>
      </c>
      <c r="D34" s="25">
        <v>60</v>
      </c>
      <c r="E34" s="2"/>
      <c r="F34" s="255" t="s">
        <v>629</v>
      </c>
      <c r="G34" s="254"/>
      <c r="H34" s="175" t="s">
        <v>547</v>
      </c>
      <c r="I34" s="25">
        <v>20</v>
      </c>
    </row>
    <row r="35" spans="2:9" ht="15.65" customHeight="1" x14ac:dyDescent="0.2">
      <c r="B35" s="1502"/>
      <c r="C35" s="229" t="s">
        <v>314</v>
      </c>
      <c r="D35" s="25">
        <v>30</v>
      </c>
      <c r="E35" s="2"/>
      <c r="F35" s="255" t="s">
        <v>630</v>
      </c>
      <c r="G35" s="254"/>
      <c r="H35" s="175" t="s">
        <v>548</v>
      </c>
      <c r="I35" s="25">
        <v>20</v>
      </c>
    </row>
    <row r="36" spans="2:9" ht="15.65" customHeight="1" x14ac:dyDescent="0.2">
      <c r="B36" s="1502"/>
      <c r="C36" s="229" t="s">
        <v>168</v>
      </c>
      <c r="D36" s="25">
        <v>10</v>
      </c>
      <c r="E36" s="2"/>
      <c r="F36" s="255" t="s">
        <v>631</v>
      </c>
      <c r="G36" s="254"/>
      <c r="H36" s="175" t="s">
        <v>128</v>
      </c>
      <c r="I36" s="25">
        <v>20</v>
      </c>
    </row>
    <row r="37" spans="2:9" ht="15.65" customHeight="1" x14ac:dyDescent="0.2">
      <c r="B37" s="1502"/>
      <c r="C37" s="229" t="s">
        <v>169</v>
      </c>
      <c r="D37" s="25">
        <v>30</v>
      </c>
      <c r="E37" s="2"/>
      <c r="F37" s="255" t="s">
        <v>750</v>
      </c>
      <c r="G37" s="254"/>
      <c r="H37" s="175" t="s">
        <v>129</v>
      </c>
      <c r="I37" s="25">
        <v>40</v>
      </c>
    </row>
    <row r="38" spans="2:9" ht="15.65" customHeight="1" x14ac:dyDescent="0.2">
      <c r="B38" s="1502"/>
      <c r="C38" s="229" t="s">
        <v>130</v>
      </c>
      <c r="D38" s="25">
        <v>10</v>
      </c>
      <c r="E38" s="2"/>
      <c r="F38" s="255" t="s">
        <v>632</v>
      </c>
      <c r="G38" s="254"/>
      <c r="H38" s="175" t="s">
        <v>124</v>
      </c>
      <c r="I38" s="25">
        <v>8</v>
      </c>
    </row>
    <row r="39" spans="2:9" ht="15.65" customHeight="1" x14ac:dyDescent="0.2">
      <c r="B39" s="1502"/>
      <c r="C39" s="229" t="s">
        <v>543</v>
      </c>
      <c r="D39" s="25">
        <v>180</v>
      </c>
      <c r="E39" s="2"/>
      <c r="F39" s="255" t="s">
        <v>633</v>
      </c>
      <c r="G39" s="254"/>
      <c r="H39" s="175" t="s">
        <v>209</v>
      </c>
      <c r="I39" s="25">
        <v>40</v>
      </c>
    </row>
    <row r="40" spans="2:9" ht="15.65" customHeight="1" x14ac:dyDescent="0.2">
      <c r="B40" s="1503"/>
      <c r="C40" s="229" t="s">
        <v>544</v>
      </c>
      <c r="D40" s="25">
        <v>20</v>
      </c>
      <c r="E40" s="2"/>
      <c r="G40" s="254"/>
      <c r="H40" s="175" t="s">
        <v>210</v>
      </c>
      <c r="I40" s="25">
        <v>40</v>
      </c>
    </row>
    <row r="41" spans="2:9" ht="15.65" customHeight="1" x14ac:dyDescent="0.2">
      <c r="B41" s="1498" t="s">
        <v>85</v>
      </c>
      <c r="C41" s="229" t="s">
        <v>399</v>
      </c>
      <c r="D41" s="25">
        <v>3</v>
      </c>
      <c r="F41" s="263" t="s">
        <v>639</v>
      </c>
      <c r="G41" s="254"/>
      <c r="H41" s="175" t="s">
        <v>131</v>
      </c>
      <c r="I41" s="25">
        <v>40</v>
      </c>
    </row>
    <row r="42" spans="2:9" ht="15.65" customHeight="1" x14ac:dyDescent="0.2">
      <c r="B42" s="1499"/>
      <c r="C42" s="229" t="s">
        <v>170</v>
      </c>
      <c r="D42" s="25">
        <v>1</v>
      </c>
      <c r="F42" s="255" t="s">
        <v>641</v>
      </c>
      <c r="G42" s="269" t="s">
        <v>769</v>
      </c>
      <c r="H42" s="175" t="s">
        <v>211</v>
      </c>
      <c r="I42" s="25">
        <v>40</v>
      </c>
    </row>
    <row r="43" spans="2:9" ht="15.65" customHeight="1" x14ac:dyDescent="0.2">
      <c r="B43" s="1499"/>
      <c r="C43" s="229" t="s">
        <v>134</v>
      </c>
      <c r="D43" s="25">
        <v>3</v>
      </c>
      <c r="F43" s="255" t="s">
        <v>642</v>
      </c>
      <c r="G43" s="269" t="s">
        <v>770</v>
      </c>
      <c r="H43" s="175" t="s">
        <v>212</v>
      </c>
      <c r="I43" s="25">
        <v>30</v>
      </c>
    </row>
    <row r="44" spans="2:9" ht="15.65" customHeight="1" x14ac:dyDescent="0.2">
      <c r="B44" s="1500"/>
      <c r="C44" s="229" t="s">
        <v>171</v>
      </c>
      <c r="D44" s="25">
        <v>1</v>
      </c>
      <c r="F44" s="255" t="s">
        <v>643</v>
      </c>
      <c r="G44" s="269" t="s">
        <v>771</v>
      </c>
      <c r="H44" s="175" t="s">
        <v>132</v>
      </c>
      <c r="I44" s="25">
        <v>50</v>
      </c>
    </row>
    <row r="45" spans="2:9" ht="15.65" customHeight="1" x14ac:dyDescent="0.2">
      <c r="B45" s="1498" t="s">
        <v>138</v>
      </c>
      <c r="C45" s="229" t="s">
        <v>139</v>
      </c>
      <c r="D45" s="25">
        <v>200</v>
      </c>
      <c r="E45" s="253"/>
      <c r="F45" s="255" t="s">
        <v>644</v>
      </c>
      <c r="G45" s="269" t="s">
        <v>772</v>
      </c>
      <c r="H45" s="175" t="s">
        <v>133</v>
      </c>
      <c r="I45" s="25">
        <v>5</v>
      </c>
    </row>
    <row r="46" spans="2:9" ht="15.65" customHeight="1" x14ac:dyDescent="0.2">
      <c r="B46" s="1499"/>
      <c r="C46" s="229" t="s">
        <v>140</v>
      </c>
      <c r="D46" s="25">
        <v>200</v>
      </c>
      <c r="E46" s="253"/>
      <c r="F46" s="255" t="s">
        <v>645</v>
      </c>
      <c r="G46" s="269" t="s">
        <v>773</v>
      </c>
      <c r="H46" s="175" t="s">
        <v>213</v>
      </c>
      <c r="I46" s="25">
        <v>10</v>
      </c>
    </row>
    <row r="47" spans="2:9" ht="15.65" customHeight="1" x14ac:dyDescent="0.2">
      <c r="B47" s="1499"/>
      <c r="C47" s="229" t="s">
        <v>172</v>
      </c>
      <c r="D47" s="25">
        <v>200</v>
      </c>
      <c r="E47" s="253"/>
      <c r="F47" s="255" t="s">
        <v>646</v>
      </c>
      <c r="G47" s="269" t="s">
        <v>774</v>
      </c>
      <c r="H47" s="175" t="s">
        <v>135</v>
      </c>
      <c r="I47" s="25">
        <v>50</v>
      </c>
    </row>
    <row r="48" spans="2:9" ht="15.65" customHeight="1" x14ac:dyDescent="0.2">
      <c r="B48" s="1500"/>
      <c r="C48" s="229" t="s">
        <v>173</v>
      </c>
      <c r="D48" s="25">
        <v>1</v>
      </c>
      <c r="E48" s="253"/>
      <c r="F48" s="255" t="s">
        <v>647</v>
      </c>
      <c r="G48" s="269" t="s">
        <v>775</v>
      </c>
      <c r="H48" s="175" t="s">
        <v>136</v>
      </c>
      <c r="I48" s="25">
        <v>20</v>
      </c>
    </row>
    <row r="49" spans="3:9" ht="15" customHeight="1" x14ac:dyDescent="0.2">
      <c r="C49" s="7"/>
      <c r="D49" s="7"/>
      <c r="E49" s="49"/>
      <c r="F49" s="255" t="s">
        <v>648</v>
      </c>
      <c r="G49" s="269" t="s">
        <v>776</v>
      </c>
      <c r="H49" s="175" t="s">
        <v>137</v>
      </c>
      <c r="I49" s="25">
        <v>20</v>
      </c>
    </row>
    <row r="50" spans="3:9" ht="15" customHeight="1" x14ac:dyDescent="0.2">
      <c r="F50" s="255" t="s">
        <v>650</v>
      </c>
      <c r="G50" s="269" t="s">
        <v>777</v>
      </c>
      <c r="H50" s="175" t="s">
        <v>325</v>
      </c>
      <c r="I50" s="25">
        <v>10</v>
      </c>
    </row>
    <row r="51" spans="3:9" ht="15" customHeight="1" x14ac:dyDescent="0.2">
      <c r="F51" s="255" t="s">
        <v>649</v>
      </c>
      <c r="G51" s="269" t="s">
        <v>778</v>
      </c>
      <c r="H51" s="175" t="s">
        <v>326</v>
      </c>
      <c r="I51" s="25">
        <v>3</v>
      </c>
    </row>
    <row r="52" spans="3:9" ht="15" customHeight="1" x14ac:dyDescent="0.2">
      <c r="F52" s="255" t="s">
        <v>651</v>
      </c>
      <c r="G52" s="269" t="s">
        <v>779</v>
      </c>
    </row>
    <row r="53" spans="3:9" ht="15" customHeight="1" x14ac:dyDescent="0.2">
      <c r="F53" s="255" t="s">
        <v>652</v>
      </c>
      <c r="G53" s="269" t="s">
        <v>780</v>
      </c>
    </row>
    <row r="54" spans="3:9" ht="15" customHeight="1" x14ac:dyDescent="0.2">
      <c r="F54" s="255" t="s">
        <v>653</v>
      </c>
      <c r="G54" s="269" t="s">
        <v>781</v>
      </c>
    </row>
    <row r="55" spans="3:9" ht="15" customHeight="1" x14ac:dyDescent="0.2"/>
    <row r="56" spans="3:9" ht="15" customHeight="1" x14ac:dyDescent="0.2"/>
    <row r="57" spans="3:9" ht="15" customHeight="1" x14ac:dyDescent="0.2"/>
    <row r="58" spans="3:9" ht="15" customHeight="1" x14ac:dyDescent="0.2"/>
  </sheetData>
  <sheetProtection algorithmName="SHA-512" hashValue="sKQiU8Ch/XFwhjDKNGKP4iKjAG4zdbNR6L1o6oeOcDiTon5ovRAxDCJQeQXoGjAoeXGoUahB81Ki84SbCTA9LQ==" saltValue="pb7UA8ZKDrisphxxFoi9Kg==" spinCount="100000" sheet="1" objects="1" scenarios="1"/>
  <mergeCells count="35">
    <mergeCell ref="D12:F12"/>
    <mergeCell ref="D13:F13"/>
    <mergeCell ref="D14:F14"/>
    <mergeCell ref="D15:F15"/>
    <mergeCell ref="D6:F6"/>
    <mergeCell ref="D7:F7"/>
    <mergeCell ref="D8:F8"/>
    <mergeCell ref="D9:F9"/>
    <mergeCell ref="D10:F10"/>
    <mergeCell ref="G13:I13"/>
    <mergeCell ref="B14:C14"/>
    <mergeCell ref="G14:I14"/>
    <mergeCell ref="B15:C15"/>
    <mergeCell ref="G15:I15"/>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B45:B48"/>
    <mergeCell ref="B24:B31"/>
    <mergeCell ref="B13:C13"/>
    <mergeCell ref="B32:B40"/>
    <mergeCell ref="B41:B44"/>
  </mergeCells>
  <phoneticPr fontId="8"/>
  <pageMargins left="0.39370078740157483" right="0.19685039370078741" top="0.59055118110236227" bottom="0.19685039370078741"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2"/>
  <sheetViews>
    <sheetView workbookViewId="0">
      <selection activeCell="J30" sqref="J30"/>
    </sheetView>
  </sheetViews>
  <sheetFormatPr defaultRowHeight="13" x14ac:dyDescent="0.2"/>
  <cols>
    <col min="1" max="1" width="2.6328125" style="298" customWidth="1"/>
    <col min="2" max="2" width="36.90625" style="298" customWidth="1"/>
    <col min="3" max="3" width="8.7265625" style="298"/>
    <col min="4" max="4" width="4.08984375" style="298" customWidth="1"/>
    <col min="5" max="5" width="34.6328125" style="298" customWidth="1"/>
    <col min="6" max="6" width="8.7265625" style="298"/>
    <col min="7" max="7" width="4" customWidth="1"/>
  </cols>
  <sheetData>
    <row r="1" spans="2:6" ht="13.5" thickBot="1" x14ac:dyDescent="0.25"/>
    <row r="2" spans="2:6" ht="13.5" thickBot="1" x14ac:dyDescent="0.25">
      <c r="B2" s="206" t="s">
        <v>496</v>
      </c>
      <c r="C2" s="207"/>
      <c r="E2" s="208" t="s">
        <v>497</v>
      </c>
      <c r="F2" s="176"/>
    </row>
    <row r="3" spans="2:6" x14ac:dyDescent="0.2">
      <c r="B3" s="183" t="s">
        <v>550</v>
      </c>
      <c r="C3" s="379">
        <v>5006</v>
      </c>
      <c r="E3" s="209" t="s">
        <v>440</v>
      </c>
      <c r="F3" s="380">
        <v>118</v>
      </c>
    </row>
    <row r="4" spans="2:6" ht="16" customHeight="1" x14ac:dyDescent="0.2">
      <c r="B4" s="183" t="s">
        <v>551</v>
      </c>
      <c r="C4" s="381">
        <v>5008</v>
      </c>
      <c r="E4" s="211" t="s">
        <v>441</v>
      </c>
      <c r="F4" s="382">
        <v>118</v>
      </c>
    </row>
    <row r="5" spans="2:6" ht="13" customHeight="1" x14ac:dyDescent="0.2">
      <c r="B5" s="182" t="s">
        <v>400</v>
      </c>
      <c r="C5" s="379">
        <v>5009</v>
      </c>
      <c r="E5" s="211" t="s">
        <v>375</v>
      </c>
      <c r="F5" s="382">
        <v>119</v>
      </c>
    </row>
    <row r="6" spans="2:6" x14ac:dyDescent="0.2">
      <c r="B6" s="183" t="s">
        <v>401</v>
      </c>
      <c r="C6" s="381">
        <v>5009</v>
      </c>
      <c r="E6" s="211" t="s">
        <v>444</v>
      </c>
      <c r="F6" s="382">
        <v>120</v>
      </c>
    </row>
    <row r="7" spans="2:6" x14ac:dyDescent="0.2">
      <c r="B7" s="183" t="s">
        <v>298</v>
      </c>
      <c r="C7" s="381">
        <v>5011</v>
      </c>
      <c r="E7" s="211" t="s">
        <v>445</v>
      </c>
      <c r="F7" s="382">
        <v>120</v>
      </c>
    </row>
    <row r="8" spans="2:6" x14ac:dyDescent="0.2">
      <c r="B8" s="183" t="s">
        <v>697</v>
      </c>
      <c r="C8" s="381">
        <v>5013</v>
      </c>
      <c r="E8" s="211" t="s">
        <v>443</v>
      </c>
      <c r="F8" s="382">
        <v>121</v>
      </c>
    </row>
    <row r="9" spans="2:6" x14ac:dyDescent="0.2">
      <c r="B9" s="183" t="s">
        <v>698</v>
      </c>
      <c r="C9" s="381">
        <v>5015</v>
      </c>
      <c r="E9" s="211" t="s">
        <v>453</v>
      </c>
      <c r="F9" s="382">
        <v>122</v>
      </c>
    </row>
    <row r="10" spans="2:6" x14ac:dyDescent="0.2">
      <c r="B10" s="183" t="s">
        <v>175</v>
      </c>
      <c r="C10" s="381">
        <v>5017</v>
      </c>
      <c r="E10" s="211" t="s">
        <v>454</v>
      </c>
      <c r="F10" s="382">
        <v>123</v>
      </c>
    </row>
    <row r="11" spans="2:6" x14ac:dyDescent="0.2">
      <c r="B11" s="183" t="s">
        <v>404</v>
      </c>
      <c r="C11" s="381">
        <v>5019</v>
      </c>
      <c r="E11" s="211" t="s">
        <v>700</v>
      </c>
      <c r="F11" s="382">
        <v>124</v>
      </c>
    </row>
    <row r="12" spans="2:6" ht="13" customHeight="1" x14ac:dyDescent="0.2">
      <c r="B12" s="183" t="s">
        <v>297</v>
      </c>
      <c r="C12" s="381">
        <v>5021</v>
      </c>
      <c r="E12" s="211" t="s">
        <v>446</v>
      </c>
      <c r="F12" s="382">
        <v>125</v>
      </c>
    </row>
    <row r="13" spans="2:6" ht="13" customHeight="1" x14ac:dyDescent="0.2">
      <c r="B13" s="183" t="s">
        <v>174</v>
      </c>
      <c r="C13" s="381">
        <v>5023</v>
      </c>
      <c r="E13" s="211" t="s">
        <v>577</v>
      </c>
      <c r="F13" s="382">
        <v>126</v>
      </c>
    </row>
    <row r="14" spans="2:6" x14ac:dyDescent="0.2">
      <c r="B14" s="183" t="s">
        <v>363</v>
      </c>
      <c r="C14" s="381">
        <v>5025</v>
      </c>
      <c r="E14" s="211" t="s">
        <v>766</v>
      </c>
      <c r="F14" s="382">
        <v>127</v>
      </c>
    </row>
    <row r="15" spans="2:6" ht="13" customHeight="1" x14ac:dyDescent="0.2">
      <c r="B15" s="183" t="s">
        <v>364</v>
      </c>
      <c r="C15" s="381">
        <v>5027</v>
      </c>
      <c r="E15" s="211" t="s">
        <v>761</v>
      </c>
      <c r="F15" s="382">
        <v>127</v>
      </c>
    </row>
    <row r="16" spans="2:6" x14ac:dyDescent="0.2">
      <c r="B16" s="183" t="s">
        <v>405</v>
      </c>
      <c r="C16" s="381">
        <v>5029</v>
      </c>
      <c r="E16" s="211" t="s">
        <v>578</v>
      </c>
      <c r="F16" s="382">
        <v>128</v>
      </c>
    </row>
    <row r="17" spans="2:6" x14ac:dyDescent="0.2">
      <c r="B17" s="183" t="s">
        <v>410</v>
      </c>
      <c r="C17" s="381">
        <v>5031</v>
      </c>
      <c r="E17" s="211" t="s">
        <v>442</v>
      </c>
      <c r="F17" s="382">
        <v>129</v>
      </c>
    </row>
    <row r="18" spans="2:6" x14ac:dyDescent="0.2">
      <c r="B18" s="183" t="s">
        <v>767</v>
      </c>
      <c r="C18" s="381">
        <v>5033</v>
      </c>
      <c r="E18" s="211" t="s">
        <v>529</v>
      </c>
      <c r="F18" s="382">
        <v>130</v>
      </c>
    </row>
    <row r="19" spans="2:6" x14ac:dyDescent="0.2">
      <c r="B19" s="183" t="s">
        <v>420</v>
      </c>
      <c r="C19" s="381">
        <v>5035</v>
      </c>
      <c r="E19" s="211" t="s">
        <v>450</v>
      </c>
      <c r="F19" s="382">
        <v>131</v>
      </c>
    </row>
    <row r="20" spans="2:6" x14ac:dyDescent="0.2">
      <c r="B20" s="183" t="s">
        <v>184</v>
      </c>
      <c r="C20" s="381">
        <v>5037</v>
      </c>
      <c r="E20" s="211" t="s">
        <v>451</v>
      </c>
      <c r="F20" s="382">
        <v>132</v>
      </c>
    </row>
    <row r="21" spans="2:6" ht="13" customHeight="1" thickBot="1" x14ac:dyDescent="0.25">
      <c r="B21" s="184"/>
      <c r="C21" s="212"/>
      <c r="E21" s="211" t="s">
        <v>449</v>
      </c>
      <c r="F21" s="382">
        <v>133</v>
      </c>
    </row>
    <row r="22" spans="2:6" ht="15.65" customHeight="1" x14ac:dyDescent="0.2">
      <c r="B22" s="183"/>
      <c r="C22" s="210"/>
      <c r="E22" s="211" t="s">
        <v>452</v>
      </c>
      <c r="F22" s="382">
        <v>134</v>
      </c>
    </row>
    <row r="23" spans="2:6" ht="13.5" thickBot="1" x14ac:dyDescent="0.25">
      <c r="B23" s="184"/>
      <c r="C23" s="212"/>
      <c r="E23" s="211" t="s">
        <v>447</v>
      </c>
      <c r="F23" s="382">
        <v>135</v>
      </c>
    </row>
    <row r="24" spans="2:6" ht="13.5" customHeight="1" thickBot="1" x14ac:dyDescent="0.25">
      <c r="B24" s="213" t="s">
        <v>492</v>
      </c>
      <c r="C24" s="172"/>
      <c r="E24" s="211" t="s">
        <v>448</v>
      </c>
      <c r="F24" s="382">
        <v>135</v>
      </c>
    </row>
    <row r="25" spans="2:6" ht="13" customHeight="1" x14ac:dyDescent="0.2">
      <c r="B25" s="182" t="s">
        <v>402</v>
      </c>
      <c r="C25" s="383">
        <v>3002</v>
      </c>
      <c r="E25" s="211" t="s">
        <v>455</v>
      </c>
      <c r="F25" s="382">
        <v>136</v>
      </c>
    </row>
    <row r="26" spans="2:6" ht="13.5" thickBot="1" x14ac:dyDescent="0.25">
      <c r="B26" s="184" t="s">
        <v>403</v>
      </c>
      <c r="C26" s="384">
        <v>4010</v>
      </c>
      <c r="E26" s="385" t="s">
        <v>789</v>
      </c>
      <c r="F26" s="382">
        <v>137</v>
      </c>
    </row>
    <row r="27" spans="2:6" ht="13.5" thickBot="1" x14ac:dyDescent="0.25">
      <c r="B27" s="215" t="s">
        <v>494</v>
      </c>
      <c r="C27" s="173"/>
      <c r="E27" s="209"/>
      <c r="F27" s="382"/>
    </row>
    <row r="28" spans="2:6" ht="13.5" customHeight="1" thickBot="1" x14ac:dyDescent="0.25">
      <c r="B28" s="216" t="s">
        <v>489</v>
      </c>
      <c r="C28" s="386">
        <v>5001</v>
      </c>
      <c r="E28" s="211"/>
      <c r="F28" s="382"/>
    </row>
    <row r="29" spans="2:6" ht="13.5" thickBot="1" x14ac:dyDescent="0.25">
      <c r="B29" s="216" t="s">
        <v>699</v>
      </c>
      <c r="C29" s="386">
        <v>5003</v>
      </c>
      <c r="E29" s="155" t="s">
        <v>768</v>
      </c>
      <c r="F29" s="177"/>
    </row>
    <row r="30" spans="2:6" x14ac:dyDescent="0.2">
      <c r="B30" s="216" t="s">
        <v>490</v>
      </c>
      <c r="C30" s="386">
        <v>5002</v>
      </c>
      <c r="E30" s="387" t="s">
        <v>500</v>
      </c>
      <c r="F30" s="380">
        <v>112</v>
      </c>
    </row>
    <row r="31" spans="2:6" x14ac:dyDescent="0.2">
      <c r="B31" s="182" t="s">
        <v>685</v>
      </c>
      <c r="C31" s="386">
        <v>5005</v>
      </c>
      <c r="E31" s="385" t="s">
        <v>501</v>
      </c>
      <c r="F31" s="382">
        <v>113</v>
      </c>
    </row>
    <row r="32" spans="2:6" ht="13" customHeight="1" thickBot="1" x14ac:dyDescent="0.25">
      <c r="B32" s="184" t="s">
        <v>567</v>
      </c>
      <c r="C32" s="388">
        <v>5004</v>
      </c>
      <c r="E32" s="209" t="s">
        <v>520</v>
      </c>
      <c r="F32" s="380">
        <v>115</v>
      </c>
    </row>
    <row r="33" spans="1:6" ht="13.5" thickBot="1" x14ac:dyDescent="0.25">
      <c r="B33" s="217" t="s">
        <v>495</v>
      </c>
      <c r="C33" s="174"/>
      <c r="E33" s="214" t="s">
        <v>521</v>
      </c>
      <c r="F33" s="389">
        <v>116</v>
      </c>
    </row>
    <row r="34" spans="1:6" x14ac:dyDescent="0.2">
      <c r="B34" s="182" t="s">
        <v>533</v>
      </c>
      <c r="C34" s="218"/>
    </row>
    <row r="35" spans="1:6" s="298" customFormat="1" ht="13.5" thickBot="1" x14ac:dyDescent="0.25">
      <c r="B35" s="183" t="s">
        <v>534</v>
      </c>
      <c r="C35" s="218"/>
    </row>
    <row r="36" spans="1:6" ht="13.5" thickBot="1" x14ac:dyDescent="0.25">
      <c r="B36" s="183" t="s">
        <v>790</v>
      </c>
      <c r="C36" s="219"/>
      <c r="E36" s="208" t="s">
        <v>530</v>
      </c>
      <c r="F36" s="177"/>
    </row>
    <row r="37" spans="1:6" ht="13.5" customHeight="1" thickBot="1" x14ac:dyDescent="0.25">
      <c r="B37" s="220" t="s">
        <v>471</v>
      </c>
      <c r="C37" s="221"/>
      <c r="E37" s="211" t="s">
        <v>512</v>
      </c>
      <c r="F37" s="382">
        <v>153</v>
      </c>
    </row>
    <row r="38" spans="1:6" ht="13" customHeight="1" thickBot="1" x14ac:dyDescent="0.25">
      <c r="B38" s="286" t="s">
        <v>535</v>
      </c>
      <c r="C38" s="222"/>
      <c r="D38" s="62"/>
      <c r="E38" s="211" t="s">
        <v>513</v>
      </c>
      <c r="F38" s="382">
        <v>153</v>
      </c>
    </row>
    <row r="39" spans="1:6" ht="15" customHeight="1" x14ac:dyDescent="0.2">
      <c r="A39" s="1522" t="s">
        <v>479</v>
      </c>
      <c r="B39" s="223" t="s">
        <v>406</v>
      </c>
      <c r="C39" s="224"/>
      <c r="D39" s="62"/>
      <c r="E39" s="211" t="s">
        <v>510</v>
      </c>
      <c r="F39" s="382">
        <v>154</v>
      </c>
    </row>
    <row r="40" spans="1:6" ht="15" customHeight="1" x14ac:dyDescent="0.2">
      <c r="A40" s="1523"/>
      <c r="B40" s="225" t="s">
        <v>407</v>
      </c>
      <c r="C40" s="219"/>
      <c r="D40" s="62"/>
      <c r="E40" s="211" t="s">
        <v>511</v>
      </c>
      <c r="F40" s="382">
        <v>154</v>
      </c>
    </row>
    <row r="41" spans="1:6" ht="15" customHeight="1" x14ac:dyDescent="0.2">
      <c r="A41" s="1523"/>
      <c r="B41" s="183" t="s">
        <v>409</v>
      </c>
      <c r="C41" s="219"/>
      <c r="D41" s="62"/>
      <c r="E41" s="211" t="s">
        <v>509</v>
      </c>
      <c r="F41" s="382">
        <v>155</v>
      </c>
    </row>
    <row r="42" spans="1:6" ht="15" customHeight="1" x14ac:dyDescent="0.2">
      <c r="A42" s="1523"/>
      <c r="B42" s="225" t="s">
        <v>411</v>
      </c>
      <c r="C42" s="219"/>
      <c r="D42" s="62"/>
      <c r="E42" s="211" t="s">
        <v>514</v>
      </c>
      <c r="F42" s="382">
        <v>156</v>
      </c>
    </row>
    <row r="43" spans="1:6" ht="15" customHeight="1" x14ac:dyDescent="0.2">
      <c r="A43" s="1523"/>
      <c r="B43" s="225" t="s">
        <v>412</v>
      </c>
      <c r="C43" s="219"/>
      <c r="D43" s="62"/>
      <c r="E43" s="211" t="s">
        <v>515</v>
      </c>
      <c r="F43" s="382">
        <v>156</v>
      </c>
    </row>
    <row r="44" spans="1:6" ht="15" customHeight="1" thickBot="1" x14ac:dyDescent="0.25">
      <c r="A44" s="1524"/>
      <c r="B44" s="220" t="s">
        <v>413</v>
      </c>
      <c r="C44" s="221"/>
      <c r="E44" s="211" t="s">
        <v>516</v>
      </c>
      <c r="F44" s="382">
        <v>156</v>
      </c>
    </row>
    <row r="45" spans="1:6" ht="13.5" thickBot="1" x14ac:dyDescent="0.25">
      <c r="A45" s="348"/>
      <c r="B45" s="181"/>
      <c r="C45" s="181"/>
      <c r="E45" s="211" t="s">
        <v>517</v>
      </c>
      <c r="F45" s="382">
        <v>156</v>
      </c>
    </row>
    <row r="46" spans="1:6" ht="13.5" thickBot="1" x14ac:dyDescent="0.25">
      <c r="B46" s="207" t="s">
        <v>674</v>
      </c>
      <c r="E46" s="211" t="s">
        <v>518</v>
      </c>
      <c r="F46" s="382">
        <v>156</v>
      </c>
    </row>
    <row r="47" spans="1:6" x14ac:dyDescent="0.2">
      <c r="B47" s="182" t="s">
        <v>675</v>
      </c>
      <c r="C47" s="227"/>
      <c r="E47" s="385" t="s">
        <v>519</v>
      </c>
      <c r="F47" s="382">
        <v>156</v>
      </c>
    </row>
    <row r="48" spans="1:6" x14ac:dyDescent="0.2">
      <c r="B48" s="183" t="s">
        <v>676</v>
      </c>
      <c r="C48" s="227"/>
      <c r="E48" s="209" t="s">
        <v>505</v>
      </c>
      <c r="F48" s="382">
        <v>157</v>
      </c>
    </row>
    <row r="49" spans="1:6" x14ac:dyDescent="0.2">
      <c r="B49" s="183" t="s">
        <v>677</v>
      </c>
      <c r="C49" s="227"/>
      <c r="E49" s="211" t="s">
        <v>506</v>
      </c>
      <c r="F49" s="382">
        <v>158</v>
      </c>
    </row>
    <row r="50" spans="1:6" x14ac:dyDescent="0.2">
      <c r="B50" s="183" t="s">
        <v>678</v>
      </c>
      <c r="C50" s="227"/>
      <c r="D50" s="360"/>
      <c r="E50" s="211" t="s">
        <v>507</v>
      </c>
      <c r="F50" s="382">
        <v>159</v>
      </c>
    </row>
    <row r="51" spans="1:6" ht="13.5" thickBot="1" x14ac:dyDescent="0.25">
      <c r="B51" s="183" t="s">
        <v>679</v>
      </c>
      <c r="C51" s="227"/>
      <c r="D51" s="285"/>
      <c r="E51" s="214" t="s">
        <v>508</v>
      </c>
      <c r="F51" s="389">
        <v>160</v>
      </c>
    </row>
    <row r="52" spans="1:6" x14ac:dyDescent="0.2">
      <c r="B52" s="183" t="s">
        <v>680</v>
      </c>
      <c r="C52" s="227"/>
      <c r="D52" s="285"/>
      <c r="E52" s="226"/>
      <c r="F52" s="227"/>
    </row>
    <row r="53" spans="1:6" x14ac:dyDescent="0.2">
      <c r="B53" s="183" t="s">
        <v>681</v>
      </c>
      <c r="C53" s="227"/>
      <c r="D53" s="285"/>
      <c r="E53" s="226"/>
      <c r="F53" s="227"/>
    </row>
    <row r="54" spans="1:6" ht="13.5" thickBot="1" x14ac:dyDescent="0.25">
      <c r="B54" s="184" t="s">
        <v>682</v>
      </c>
      <c r="C54" s="285"/>
      <c r="D54" s="285"/>
      <c r="E54" s="226"/>
      <c r="F54" s="227"/>
    </row>
    <row r="55" spans="1:6" x14ac:dyDescent="0.2">
      <c r="B55" s="158"/>
      <c r="C55" s="285"/>
      <c r="D55" s="285"/>
      <c r="E55" s="226"/>
      <c r="F55" s="227"/>
    </row>
    <row r="56" spans="1:6" x14ac:dyDescent="0.2">
      <c r="B56" s="158"/>
      <c r="C56" s="285"/>
      <c r="D56" s="285"/>
      <c r="E56" s="226"/>
      <c r="F56" s="227"/>
    </row>
    <row r="57" spans="1:6" ht="14" x14ac:dyDescent="0.2">
      <c r="A57" s="6"/>
      <c r="B57" s="158"/>
      <c r="C57" s="285"/>
      <c r="D57" s="285"/>
      <c r="E57" s="56"/>
      <c r="F57" s="6"/>
    </row>
    <row r="58" spans="1:6" ht="13" customHeight="1" x14ac:dyDescent="0.2">
      <c r="A58" s="6"/>
      <c r="B58" s="158"/>
      <c r="C58" s="285"/>
      <c r="D58" s="285"/>
      <c r="E58" s="56"/>
      <c r="F58" s="6"/>
    </row>
    <row r="59" spans="1:6" ht="14" x14ac:dyDescent="0.2">
      <c r="A59" s="6"/>
      <c r="B59" s="158"/>
      <c r="C59" s="285"/>
      <c r="D59" s="285"/>
      <c r="E59" s="56"/>
      <c r="F59" s="6"/>
    </row>
    <row r="60" spans="1:6" ht="14" x14ac:dyDescent="0.2">
      <c r="A60" s="6"/>
      <c r="B60" s="6"/>
      <c r="C60" s="6"/>
      <c r="D60" s="6"/>
      <c r="E60" s="56"/>
      <c r="F60" s="6"/>
    </row>
    <row r="61" spans="1:6" ht="14" x14ac:dyDescent="0.2">
      <c r="A61" s="6"/>
      <c r="B61" s="6"/>
      <c r="C61" s="6"/>
      <c r="D61" s="6"/>
      <c r="E61" s="56"/>
      <c r="F61" s="6"/>
    </row>
    <row r="62" spans="1:6" ht="13" customHeight="1" x14ac:dyDescent="0.2"/>
  </sheetData>
  <sheetProtection algorithmName="SHA-512" hashValue="Ngnp6Yfoj2fSUOe5HbxuBQ1RpECNeajA5L+cAar8YsjCHC4yTIz5BM5L3GCEx8HtvMmgdz59bpd/IG1ncFEJJg==" saltValue="pMjnc/gaZPoorfZL1rLZaA==" spinCount="100000" sheet="1" objects="1" scenarios="1"/>
  <mergeCells count="1">
    <mergeCell ref="A39:A44"/>
  </mergeCells>
  <phoneticPr fontId="8"/>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S118"/>
  <sheetViews>
    <sheetView view="pageBreakPreview" zoomScaleNormal="70" zoomScaleSheetLayoutView="100" workbookViewId="0"/>
  </sheetViews>
  <sheetFormatPr defaultRowHeight="13" x14ac:dyDescent="0.2"/>
  <cols>
    <col min="1" max="1" width="8" customWidth="1"/>
    <col min="2" max="3" width="6.81640625" customWidth="1"/>
    <col min="4" max="9" width="6.6328125" style="137" customWidth="1"/>
    <col min="10" max="10" width="3.08984375" customWidth="1"/>
    <col min="11" max="11" width="2.6328125" customWidth="1"/>
    <col min="12" max="16" width="9.08984375" customWidth="1"/>
    <col min="17" max="18" width="8.08984375" customWidth="1"/>
    <col min="19" max="19" width="3.08984375" style="20" customWidth="1"/>
  </cols>
  <sheetData>
    <row r="1" spans="1:19" ht="28.5" customHeight="1" x14ac:dyDescent="0.2">
      <c r="A1" s="23" t="s">
        <v>585</v>
      </c>
      <c r="G1" s="676" t="s">
        <v>668</v>
      </c>
      <c r="H1" s="677"/>
      <c r="I1" s="710" t="s">
        <v>587</v>
      </c>
      <c r="J1" s="710"/>
      <c r="K1" s="710"/>
      <c r="L1" s="710"/>
      <c r="M1" s="710"/>
      <c r="N1" s="710"/>
      <c r="O1" s="710"/>
      <c r="P1" s="710"/>
      <c r="Q1" s="710"/>
      <c r="R1" s="710"/>
      <c r="S1" s="711"/>
    </row>
    <row r="2" spans="1:19" s="24" customFormat="1" ht="20.149999999999999" customHeight="1" thickBot="1" x14ac:dyDescent="0.25">
      <c r="A2" s="24" t="s">
        <v>586</v>
      </c>
      <c r="D2" s="139"/>
      <c r="E2" s="139"/>
      <c r="F2" s="139"/>
      <c r="G2" s="139"/>
      <c r="H2" s="139"/>
      <c r="I2" s="139"/>
      <c r="P2" s="287" t="s">
        <v>672</v>
      </c>
      <c r="Q2" s="722">
        <f ca="1">TODAY()</f>
        <v>45022</v>
      </c>
      <c r="R2" s="723"/>
      <c r="S2" s="723"/>
    </row>
    <row r="3" spans="1:19" ht="30.65" customHeight="1" x14ac:dyDescent="0.2">
      <c r="A3" s="190" t="s">
        <v>522</v>
      </c>
      <c r="B3" s="733"/>
      <c r="C3" s="733"/>
      <c r="D3" s="733"/>
      <c r="E3" s="733"/>
      <c r="F3" s="733"/>
      <c r="G3" s="733"/>
      <c r="H3" s="733"/>
      <c r="I3" s="733"/>
      <c r="J3" s="733"/>
      <c r="K3" s="171"/>
      <c r="L3" s="613" t="s">
        <v>523</v>
      </c>
      <c r="M3" s="613"/>
      <c r="N3" s="734">
        <f>F18</f>
        <v>0</v>
      </c>
      <c r="O3" s="734"/>
      <c r="P3" s="191" t="s">
        <v>524</v>
      </c>
      <c r="Q3" s="734">
        <f>F20</f>
        <v>0</v>
      </c>
      <c r="R3" s="734"/>
      <c r="S3" s="298"/>
    </row>
    <row r="4" spans="1:19" ht="20.149999999999999" customHeight="1" x14ac:dyDescent="0.2">
      <c r="A4" s="7" t="s">
        <v>588</v>
      </c>
    </row>
    <row r="5" spans="1:19" ht="6.65" customHeight="1" thickBot="1" x14ac:dyDescent="0.25"/>
    <row r="6" spans="1:19" ht="18" customHeight="1" thickBot="1" x14ac:dyDescent="0.25">
      <c r="A6" s="665" t="s">
        <v>469</v>
      </c>
      <c r="B6" s="674" t="s">
        <v>463</v>
      </c>
      <c r="C6" s="675"/>
      <c r="D6" s="735"/>
      <c r="E6" s="735"/>
      <c r="F6" s="735"/>
      <c r="G6" s="735"/>
      <c r="H6" s="735"/>
      <c r="I6" s="736"/>
      <c r="L6" s="246" t="s">
        <v>491</v>
      </c>
      <c r="M6" s="247" t="s">
        <v>579</v>
      </c>
      <c r="N6" s="717" t="s">
        <v>605</v>
      </c>
      <c r="O6" s="718"/>
      <c r="P6" s="718"/>
      <c r="Q6" s="719"/>
      <c r="R6" s="248" t="s">
        <v>82</v>
      </c>
      <c r="S6" s="154"/>
    </row>
    <row r="7" spans="1:19" ht="18" customHeight="1" x14ac:dyDescent="0.2">
      <c r="A7" s="666"/>
      <c r="B7" s="617" t="s">
        <v>5</v>
      </c>
      <c r="C7" s="618"/>
      <c r="D7" s="649"/>
      <c r="E7" s="649"/>
      <c r="F7" s="649"/>
      <c r="G7" s="649"/>
      <c r="H7" s="649"/>
      <c r="I7" s="650"/>
      <c r="K7" s="361" t="s">
        <v>580</v>
      </c>
      <c r="L7" s="362">
        <v>45026</v>
      </c>
      <c r="M7" s="363" t="s">
        <v>581</v>
      </c>
      <c r="N7" s="660" t="s">
        <v>582</v>
      </c>
      <c r="O7" s="661"/>
      <c r="P7" s="661"/>
      <c r="Q7" s="662"/>
      <c r="R7" s="364">
        <v>20</v>
      </c>
      <c r="S7" s="365">
        <f>IFERROR(VLOOKUP(N7,入力フォーム用項目!$B$3:$C$23,2,FALSE),"")</f>
        <v>5017</v>
      </c>
    </row>
    <row r="8" spans="1:19" ht="18" customHeight="1" x14ac:dyDescent="0.2">
      <c r="A8" s="666"/>
      <c r="B8" s="617" t="s">
        <v>475</v>
      </c>
      <c r="C8" s="618"/>
      <c r="D8" s="739" t="s">
        <v>702</v>
      </c>
      <c r="E8" s="740"/>
      <c r="F8" s="739" t="s">
        <v>703</v>
      </c>
      <c r="G8" s="740"/>
      <c r="H8" s="739" t="s">
        <v>704</v>
      </c>
      <c r="I8" s="741"/>
      <c r="L8" s="398"/>
      <c r="M8" s="399"/>
      <c r="N8" s="587"/>
      <c r="O8" s="588"/>
      <c r="P8" s="588"/>
      <c r="Q8" s="589"/>
      <c r="R8" s="400"/>
      <c r="S8" s="366" t="str">
        <f>IFERROR(VLOOKUP(N8,入力フォーム用項目!$B$3:$C$23,2,FALSE),"")</f>
        <v/>
      </c>
    </row>
    <row r="9" spans="1:19" ht="18" customHeight="1" x14ac:dyDescent="0.2">
      <c r="A9" s="666"/>
      <c r="B9" s="617" t="s">
        <v>464</v>
      </c>
      <c r="C9" s="618"/>
      <c r="D9" s="737">
        <f>B3</f>
        <v>0</v>
      </c>
      <c r="E9" s="737"/>
      <c r="F9" s="737"/>
      <c r="G9" s="737"/>
      <c r="H9" s="737"/>
      <c r="I9" s="738"/>
      <c r="L9" s="398"/>
      <c r="M9" s="399"/>
      <c r="N9" s="587"/>
      <c r="O9" s="588"/>
      <c r="P9" s="588"/>
      <c r="Q9" s="589"/>
      <c r="R9" s="400"/>
      <c r="S9" s="366" t="str">
        <f>IFERROR(VLOOKUP(N9,入力フォーム用項目!$B$3:$C$23,2,FALSE),"")</f>
        <v/>
      </c>
    </row>
    <row r="10" spans="1:19" ht="18" customHeight="1" x14ac:dyDescent="0.2">
      <c r="A10" s="666"/>
      <c r="B10" s="617" t="s">
        <v>465</v>
      </c>
      <c r="C10" s="618"/>
      <c r="D10" s="649"/>
      <c r="E10" s="649"/>
      <c r="F10" s="649"/>
      <c r="G10" s="649"/>
      <c r="H10" s="649"/>
      <c r="I10" s="650"/>
      <c r="L10" s="398"/>
      <c r="M10" s="399"/>
      <c r="N10" s="587"/>
      <c r="O10" s="588"/>
      <c r="P10" s="588"/>
      <c r="Q10" s="589"/>
      <c r="R10" s="400"/>
      <c r="S10" s="366" t="str">
        <f>IFERROR(VLOOKUP(N10,入力フォーム用項目!$B$3:$C$23,2,FALSE),"")</f>
        <v/>
      </c>
    </row>
    <row r="11" spans="1:19" ht="24.65" customHeight="1" x14ac:dyDescent="0.2">
      <c r="A11" s="666"/>
      <c r="B11" s="706" t="s">
        <v>604</v>
      </c>
      <c r="C11" s="707"/>
      <c r="D11" s="702"/>
      <c r="E11" s="702"/>
      <c r="F11" s="702"/>
      <c r="G11" s="702"/>
      <c r="H11" s="702"/>
      <c r="I11" s="703"/>
      <c r="L11" s="398"/>
      <c r="M11" s="399"/>
      <c r="N11" s="587"/>
      <c r="O11" s="588"/>
      <c r="P11" s="588"/>
      <c r="Q11" s="589"/>
      <c r="R11" s="400"/>
      <c r="S11" s="366" t="str">
        <f>IFERROR(VLOOKUP(N11,入力フォーム用項目!$B$3:$C$23,2,FALSE),"")</f>
        <v/>
      </c>
    </row>
    <row r="12" spans="1:19" ht="20.149999999999999" customHeight="1" x14ac:dyDescent="0.2">
      <c r="A12" s="666"/>
      <c r="B12" s="708" t="s">
        <v>583</v>
      </c>
      <c r="C12" s="709"/>
      <c r="D12" s="704" t="str">
        <f>DBCS(PHONETIC($D11))</f>
        <v/>
      </c>
      <c r="E12" s="704"/>
      <c r="F12" s="704"/>
      <c r="G12" s="704"/>
      <c r="H12" s="704"/>
      <c r="I12" s="705"/>
      <c r="L12" s="398"/>
      <c r="M12" s="399"/>
      <c r="N12" s="587"/>
      <c r="O12" s="588"/>
      <c r="P12" s="588"/>
      <c r="Q12" s="589"/>
      <c r="R12" s="400"/>
      <c r="S12" s="366" t="str">
        <f>IFERROR(VLOOKUP(N12,入力フォーム用項目!$B$3:$C$23,2,FALSE),"")</f>
        <v/>
      </c>
    </row>
    <row r="13" spans="1:19" ht="20.149999999999999" customHeight="1" thickBot="1" x14ac:dyDescent="0.25">
      <c r="A13" s="666"/>
      <c r="B13" s="617" t="s">
        <v>466</v>
      </c>
      <c r="C13" s="618"/>
      <c r="D13" s="699"/>
      <c r="E13" s="700"/>
      <c r="F13" s="700"/>
      <c r="G13" s="700"/>
      <c r="H13" s="700"/>
      <c r="I13" s="701"/>
      <c r="L13" s="398"/>
      <c r="M13" s="399"/>
      <c r="N13" s="587"/>
      <c r="O13" s="588"/>
      <c r="P13" s="588"/>
      <c r="Q13" s="589"/>
      <c r="R13" s="400"/>
      <c r="S13" s="366" t="str">
        <f>IFERROR(VLOOKUP(N13,入力フォーム用項目!$B$3:$C$23,2,FALSE),"")</f>
        <v/>
      </c>
    </row>
    <row r="14" spans="1:19" ht="18" customHeight="1" thickBot="1" x14ac:dyDescent="0.25">
      <c r="A14" s="666"/>
      <c r="B14" s="617" t="s">
        <v>299</v>
      </c>
      <c r="C14" s="618"/>
      <c r="D14" s="649"/>
      <c r="E14" s="649"/>
      <c r="F14" s="649"/>
      <c r="G14" s="649"/>
      <c r="H14" s="649"/>
      <c r="I14" s="650"/>
      <c r="L14" s="246" t="s">
        <v>491</v>
      </c>
      <c r="M14" s="247" t="s">
        <v>579</v>
      </c>
      <c r="N14" s="717" t="s">
        <v>673</v>
      </c>
      <c r="O14" s="718"/>
      <c r="P14" s="718"/>
      <c r="Q14" s="719"/>
      <c r="R14" s="248"/>
      <c r="S14" s="154"/>
    </row>
    <row r="15" spans="1:19" ht="18" customHeight="1" x14ac:dyDescent="0.2">
      <c r="A15" s="666"/>
      <c r="B15" s="617" t="s">
        <v>467</v>
      </c>
      <c r="C15" s="618"/>
      <c r="D15" s="649"/>
      <c r="E15" s="649"/>
      <c r="F15" s="649"/>
      <c r="G15" s="649"/>
      <c r="H15" s="649"/>
      <c r="I15" s="650"/>
      <c r="K15" s="361" t="s">
        <v>83</v>
      </c>
      <c r="L15" s="362">
        <v>45026</v>
      </c>
      <c r="M15" s="363" t="s">
        <v>581</v>
      </c>
      <c r="N15" s="660" t="s">
        <v>675</v>
      </c>
      <c r="O15" s="661"/>
      <c r="P15" s="661"/>
      <c r="Q15" s="662"/>
      <c r="R15" s="364"/>
      <c r="S15"/>
    </row>
    <row r="16" spans="1:19" ht="18" customHeight="1" x14ac:dyDescent="0.2">
      <c r="A16" s="666"/>
      <c r="B16" s="617" t="s">
        <v>474</v>
      </c>
      <c r="C16" s="618"/>
      <c r="D16" s="649"/>
      <c r="E16" s="649"/>
      <c r="F16" s="649"/>
      <c r="G16" s="649"/>
      <c r="H16" s="649"/>
      <c r="I16" s="650"/>
      <c r="L16" s="398"/>
      <c r="M16" s="399"/>
      <c r="N16" s="587"/>
      <c r="O16" s="588"/>
      <c r="P16" s="588"/>
      <c r="Q16" s="589"/>
      <c r="R16" s="245"/>
      <c r="S16" s="351"/>
    </row>
    <row r="17" spans="1:19" ht="18" customHeight="1" x14ac:dyDescent="0.2">
      <c r="A17" s="666"/>
      <c r="B17" s="672" t="s">
        <v>470</v>
      </c>
      <c r="C17" s="673"/>
      <c r="D17" s="720"/>
      <c r="E17" s="720"/>
      <c r="F17" s="720"/>
      <c r="G17" s="720"/>
      <c r="H17" s="720"/>
      <c r="I17" s="721"/>
      <c r="L17" s="398"/>
      <c r="M17" s="399"/>
      <c r="N17" s="587"/>
      <c r="O17" s="588"/>
      <c r="P17" s="588"/>
      <c r="Q17" s="589"/>
      <c r="R17" s="245"/>
      <c r="S17" s="351"/>
    </row>
    <row r="18" spans="1:19" ht="18" customHeight="1" x14ac:dyDescent="0.2">
      <c r="A18" s="666"/>
      <c r="B18" s="670" t="s">
        <v>600</v>
      </c>
      <c r="C18" s="671"/>
      <c r="D18" s="712" t="s">
        <v>758</v>
      </c>
      <c r="E18" s="713"/>
      <c r="F18" s="714"/>
      <c r="G18" s="715"/>
      <c r="H18" s="715"/>
      <c r="I18" s="716"/>
      <c r="L18" s="398"/>
      <c r="M18" s="401"/>
      <c r="N18" s="587"/>
      <c r="O18" s="588"/>
      <c r="P18" s="588"/>
      <c r="Q18" s="589"/>
      <c r="R18" s="245"/>
      <c r="S18" s="351"/>
    </row>
    <row r="19" spans="1:19" s="298" customFormat="1" ht="18" customHeight="1" thickBot="1" x14ac:dyDescent="0.25">
      <c r="A19" s="666"/>
      <c r="B19" s="670" t="s">
        <v>762</v>
      </c>
      <c r="C19" s="671"/>
      <c r="D19" s="712" t="s">
        <v>758</v>
      </c>
      <c r="E19" s="771"/>
      <c r="F19" s="714"/>
      <c r="G19" s="772"/>
      <c r="H19" s="772"/>
      <c r="I19" s="773"/>
      <c r="L19" s="402"/>
      <c r="M19" s="403"/>
      <c r="N19" s="638"/>
      <c r="O19" s="639"/>
      <c r="P19" s="639"/>
      <c r="Q19" s="640"/>
      <c r="R19" s="302"/>
      <c r="S19" s="351"/>
    </row>
    <row r="20" spans="1:19" ht="18" customHeight="1" thickBot="1" x14ac:dyDescent="0.25">
      <c r="A20" s="666"/>
      <c r="B20" s="670" t="s">
        <v>601</v>
      </c>
      <c r="C20" s="671"/>
      <c r="D20" s="712" t="s">
        <v>758</v>
      </c>
      <c r="E20" s="713"/>
      <c r="F20" s="714"/>
      <c r="G20" s="715"/>
      <c r="H20" s="715"/>
      <c r="I20" s="716"/>
    </row>
    <row r="21" spans="1:19" ht="18" customHeight="1" x14ac:dyDescent="0.2">
      <c r="A21" s="666"/>
      <c r="B21" s="617" t="s">
        <v>589</v>
      </c>
      <c r="C21" s="618"/>
      <c r="D21" s="390" t="s">
        <v>590</v>
      </c>
      <c r="E21" s="391" t="s">
        <v>759</v>
      </c>
      <c r="F21" s="392" t="s">
        <v>760</v>
      </c>
      <c r="G21" s="390" t="s">
        <v>592</v>
      </c>
      <c r="H21" s="391" t="s">
        <v>759</v>
      </c>
      <c r="I21" s="393" t="s">
        <v>760</v>
      </c>
      <c r="L21" s="621" t="s">
        <v>491</v>
      </c>
      <c r="M21" s="623" t="s">
        <v>579</v>
      </c>
      <c r="N21" s="625" t="s">
        <v>684</v>
      </c>
      <c r="O21" s="626"/>
      <c r="P21" s="627"/>
      <c r="Q21" s="651" t="s">
        <v>488</v>
      </c>
      <c r="R21" s="742" t="s">
        <v>487</v>
      </c>
      <c r="S21" s="154"/>
    </row>
    <row r="22" spans="1:19" ht="18" customHeight="1" thickBot="1" x14ac:dyDescent="0.25">
      <c r="A22" s="666"/>
      <c r="B22" s="672" t="s">
        <v>593</v>
      </c>
      <c r="C22" s="673"/>
      <c r="D22" s="390" t="s">
        <v>590</v>
      </c>
      <c r="E22" s="761"/>
      <c r="F22" s="762"/>
      <c r="G22" s="390" t="s">
        <v>592</v>
      </c>
      <c r="H22" s="763"/>
      <c r="I22" s="716"/>
      <c r="L22" s="622"/>
      <c r="M22" s="624"/>
      <c r="N22" s="628"/>
      <c r="O22" s="629"/>
      <c r="P22" s="630"/>
      <c r="Q22" s="652"/>
      <c r="R22" s="743"/>
      <c r="S22" s="178"/>
    </row>
    <row r="23" spans="1:19" ht="18" customHeight="1" thickBot="1" x14ac:dyDescent="0.25">
      <c r="A23" s="666"/>
      <c r="B23" s="765" t="s">
        <v>478</v>
      </c>
      <c r="C23" s="766"/>
      <c r="D23" s="394" t="s">
        <v>590</v>
      </c>
      <c r="E23" s="395" t="s">
        <v>759</v>
      </c>
      <c r="F23" s="392" t="s">
        <v>760</v>
      </c>
      <c r="G23" s="394" t="s">
        <v>592</v>
      </c>
      <c r="H23" s="396" t="s">
        <v>591</v>
      </c>
      <c r="I23" s="397" t="s">
        <v>159</v>
      </c>
      <c r="K23" s="361" t="s">
        <v>83</v>
      </c>
      <c r="L23" s="362">
        <v>44661</v>
      </c>
      <c r="M23" s="367" t="s">
        <v>581</v>
      </c>
      <c r="N23" s="660" t="s">
        <v>683</v>
      </c>
      <c r="O23" s="661"/>
      <c r="P23" s="662"/>
      <c r="Q23" s="367">
        <v>11</v>
      </c>
      <c r="R23" s="364">
        <v>5</v>
      </c>
      <c r="S23" s="368">
        <f>IFERROR(VLOOKUP(N23,入力フォーム用項目!$B$28:$C$32,2,FALSE),"")</f>
        <v>5001</v>
      </c>
    </row>
    <row r="24" spans="1:19" ht="18" customHeight="1" thickBot="1" x14ac:dyDescent="0.25">
      <c r="A24" s="667" t="s">
        <v>655</v>
      </c>
      <c r="B24" s="668"/>
      <c r="C24" s="669"/>
      <c r="D24" s="696" t="s">
        <v>721</v>
      </c>
      <c r="E24" s="697"/>
      <c r="F24" s="697"/>
      <c r="G24" s="697"/>
      <c r="H24" s="697"/>
      <c r="I24" s="698"/>
      <c r="L24" s="398"/>
      <c r="M24" s="401"/>
      <c r="N24" s="587"/>
      <c r="O24" s="588"/>
      <c r="P24" s="589"/>
      <c r="Q24" s="404"/>
      <c r="R24" s="400"/>
      <c r="S24" s="368" t="str">
        <f>IFERROR(VLOOKUP(N24,入力フォーム用項目!$B$28:$C$32,2,FALSE),"")</f>
        <v/>
      </c>
    </row>
    <row r="25" spans="1:19" ht="18" customHeight="1" thickBot="1" x14ac:dyDescent="0.25">
      <c r="A25" s="653" t="s">
        <v>468</v>
      </c>
      <c r="B25" s="663" t="s">
        <v>481</v>
      </c>
      <c r="C25" s="664"/>
      <c r="D25" s="299" t="s">
        <v>594</v>
      </c>
      <c r="E25" s="410"/>
      <c r="F25" s="329" t="s">
        <v>596</v>
      </c>
      <c r="G25" s="299" t="s">
        <v>595</v>
      </c>
      <c r="H25" s="410"/>
      <c r="I25" s="332" t="s">
        <v>596</v>
      </c>
      <c r="L25" s="398"/>
      <c r="M25" s="401"/>
      <c r="N25" s="587"/>
      <c r="O25" s="588"/>
      <c r="P25" s="589"/>
      <c r="Q25" s="404"/>
      <c r="R25" s="400"/>
      <c r="S25" s="368" t="str">
        <f>IFERROR(VLOOKUP(N25,入力フォーム用項目!$B$28:$C$32,2,FALSE),"")</f>
        <v/>
      </c>
    </row>
    <row r="26" spans="1:19" ht="18" customHeight="1" thickBot="1" x14ac:dyDescent="0.25">
      <c r="A26" s="654"/>
      <c r="B26" s="656" t="s">
        <v>597</v>
      </c>
      <c r="C26" s="657"/>
      <c r="D26" s="300" t="s">
        <v>594</v>
      </c>
      <c r="E26" s="411"/>
      <c r="F26" s="330" t="s">
        <v>596</v>
      </c>
      <c r="G26" s="300" t="s">
        <v>595</v>
      </c>
      <c r="H26" s="411"/>
      <c r="I26" s="333" t="s">
        <v>596</v>
      </c>
      <c r="L26" s="398"/>
      <c r="M26" s="401"/>
      <c r="N26" s="587"/>
      <c r="O26" s="588"/>
      <c r="P26" s="589"/>
      <c r="Q26" s="404"/>
      <c r="R26" s="400"/>
      <c r="S26" s="369" t="str">
        <f>IFERROR(VLOOKUP(N26,入力フォーム用項目!$B$28:$C$32,2,FALSE),"")</f>
        <v/>
      </c>
    </row>
    <row r="27" spans="1:19" ht="18" customHeight="1" thickBot="1" x14ac:dyDescent="0.25">
      <c r="A27" s="654"/>
      <c r="B27" s="656" t="s">
        <v>72</v>
      </c>
      <c r="C27" s="657"/>
      <c r="D27" s="300" t="s">
        <v>594</v>
      </c>
      <c r="E27" s="411"/>
      <c r="F27" s="330" t="s">
        <v>596</v>
      </c>
      <c r="G27" s="300" t="s">
        <v>595</v>
      </c>
      <c r="H27" s="411"/>
      <c r="I27" s="333" t="s">
        <v>596</v>
      </c>
      <c r="L27" s="398"/>
      <c r="M27" s="401"/>
      <c r="N27" s="587"/>
      <c r="O27" s="588"/>
      <c r="P27" s="589"/>
      <c r="Q27" s="404"/>
      <c r="R27" s="400"/>
      <c r="S27" s="369" t="str">
        <f>IFERROR(VLOOKUP(N27,入力フォーム用項目!$B$28:$C$32,2,FALSE),"")</f>
        <v/>
      </c>
    </row>
    <row r="28" spans="1:19" ht="18" customHeight="1" thickBot="1" x14ac:dyDescent="0.25">
      <c r="A28" s="654"/>
      <c r="B28" s="656" t="s">
        <v>73</v>
      </c>
      <c r="C28" s="657"/>
      <c r="D28" s="300" t="s">
        <v>594</v>
      </c>
      <c r="E28" s="411"/>
      <c r="F28" s="330" t="s">
        <v>596</v>
      </c>
      <c r="G28" s="300" t="s">
        <v>595</v>
      </c>
      <c r="H28" s="411"/>
      <c r="I28" s="333" t="s">
        <v>596</v>
      </c>
      <c r="L28" s="398"/>
      <c r="M28" s="401"/>
      <c r="N28" s="587"/>
      <c r="O28" s="588"/>
      <c r="P28" s="589"/>
      <c r="Q28" s="404"/>
      <c r="R28" s="400"/>
      <c r="S28" s="369" t="str">
        <f>IFERROR(VLOOKUP(N28,入力フォーム用項目!$B$28:$C$32,2,FALSE),"")</f>
        <v/>
      </c>
    </row>
    <row r="29" spans="1:19" ht="18" customHeight="1" thickBot="1" x14ac:dyDescent="0.25">
      <c r="A29" s="654"/>
      <c r="B29" s="656" t="s">
        <v>598</v>
      </c>
      <c r="C29" s="657"/>
      <c r="D29" s="300" t="s">
        <v>594</v>
      </c>
      <c r="E29" s="411"/>
      <c r="F29" s="330" t="s">
        <v>596</v>
      </c>
      <c r="G29" s="300" t="s">
        <v>595</v>
      </c>
      <c r="H29" s="411"/>
      <c r="I29" s="333" t="s">
        <v>596</v>
      </c>
      <c r="L29" s="405" t="s">
        <v>532</v>
      </c>
      <c r="M29" s="406"/>
      <c r="N29" s="407"/>
      <c r="O29" s="692"/>
      <c r="P29" s="692"/>
      <c r="Q29" s="408" t="s">
        <v>179</v>
      </c>
      <c r="R29" s="409"/>
      <c r="S29" s="185"/>
    </row>
    <row r="30" spans="1:19" ht="18" customHeight="1" x14ac:dyDescent="0.2">
      <c r="A30" s="654"/>
      <c r="B30" s="656" t="s">
        <v>75</v>
      </c>
      <c r="C30" s="657"/>
      <c r="D30" s="300" t="s">
        <v>594</v>
      </c>
      <c r="E30" s="411"/>
      <c r="F30" s="330" t="s">
        <v>596</v>
      </c>
      <c r="G30" s="300" t="s">
        <v>595</v>
      </c>
      <c r="H30" s="411"/>
      <c r="I30" s="333" t="s">
        <v>596</v>
      </c>
      <c r="L30" s="683" t="s">
        <v>686</v>
      </c>
      <c r="M30" s="684"/>
      <c r="N30" s="684"/>
      <c r="O30" s="684"/>
      <c r="P30" s="684"/>
      <c r="Q30" s="684"/>
      <c r="R30" s="685"/>
      <c r="S30"/>
    </row>
    <row r="31" spans="1:19" ht="18" customHeight="1" x14ac:dyDescent="0.2">
      <c r="A31" s="654"/>
      <c r="B31" s="656" t="s">
        <v>76</v>
      </c>
      <c r="C31" s="657"/>
      <c r="D31" s="300" t="s">
        <v>594</v>
      </c>
      <c r="E31" s="411"/>
      <c r="F31" s="330" t="s">
        <v>596</v>
      </c>
      <c r="G31" s="300" t="s">
        <v>595</v>
      </c>
      <c r="H31" s="411"/>
      <c r="I31" s="333" t="s">
        <v>596</v>
      </c>
      <c r="L31" s="686"/>
      <c r="M31" s="687"/>
      <c r="N31" s="687"/>
      <c r="O31" s="687"/>
      <c r="P31" s="687"/>
      <c r="Q31" s="687"/>
      <c r="R31" s="688"/>
      <c r="S31" s="185"/>
    </row>
    <row r="32" spans="1:19" ht="18" customHeight="1" thickBot="1" x14ac:dyDescent="0.25">
      <c r="A32" s="655"/>
      <c r="B32" s="658" t="s">
        <v>599</v>
      </c>
      <c r="C32" s="659"/>
      <c r="D32" s="301" t="s">
        <v>594</v>
      </c>
      <c r="E32" s="412"/>
      <c r="F32" s="331" t="s">
        <v>596</v>
      </c>
      <c r="G32" s="301" t="s">
        <v>595</v>
      </c>
      <c r="H32" s="412"/>
      <c r="I32" s="334" t="s">
        <v>596</v>
      </c>
      <c r="L32" s="686"/>
      <c r="M32" s="687"/>
      <c r="N32" s="687"/>
      <c r="O32" s="687"/>
      <c r="P32" s="687"/>
      <c r="Q32" s="687"/>
      <c r="R32" s="688"/>
      <c r="S32" s="185"/>
    </row>
    <row r="33" spans="1:19" ht="18" customHeight="1" x14ac:dyDescent="0.2">
      <c r="A33" s="822" t="s">
        <v>480</v>
      </c>
      <c r="B33" s="168" t="s">
        <v>485</v>
      </c>
      <c r="C33" s="336">
        <f>F18</f>
        <v>0</v>
      </c>
      <c r="D33" s="839"/>
      <c r="E33" s="840"/>
      <c r="F33" s="335" t="s">
        <v>755</v>
      </c>
      <c r="G33" s="413" t="s">
        <v>756</v>
      </c>
      <c r="H33" s="335" t="s">
        <v>757</v>
      </c>
      <c r="I33" s="414" t="s">
        <v>756</v>
      </c>
      <c r="L33" s="686"/>
      <c r="M33" s="687"/>
      <c r="N33" s="687"/>
      <c r="O33" s="687"/>
      <c r="P33" s="687"/>
      <c r="Q33" s="687"/>
      <c r="R33" s="688"/>
      <c r="S33" s="185"/>
    </row>
    <row r="34" spans="1:19" ht="18" customHeight="1" thickBot="1" x14ac:dyDescent="0.25">
      <c r="A34" s="823"/>
      <c r="B34" s="619" t="s">
        <v>481</v>
      </c>
      <c r="C34" s="620"/>
      <c r="D34" s="631"/>
      <c r="E34" s="632"/>
      <c r="F34" s="678"/>
      <c r="G34" s="693"/>
      <c r="H34" s="678"/>
      <c r="I34" s="694"/>
      <c r="L34" s="689"/>
      <c r="M34" s="690"/>
      <c r="N34" s="690"/>
      <c r="O34" s="690"/>
      <c r="P34" s="690"/>
      <c r="Q34" s="690"/>
      <c r="R34" s="691"/>
    </row>
    <row r="35" spans="1:19" ht="18" customHeight="1" thickBot="1" x14ac:dyDescent="0.25">
      <c r="A35" s="823"/>
      <c r="B35" s="236" t="s">
        <v>482</v>
      </c>
      <c r="C35" s="237"/>
      <c r="D35" s="631"/>
      <c r="E35" s="632"/>
      <c r="F35" s="678"/>
      <c r="G35" s="693"/>
      <c r="H35" s="678"/>
      <c r="I35" s="694"/>
    </row>
    <row r="36" spans="1:19" ht="18" customHeight="1" thickBot="1" x14ac:dyDescent="0.25">
      <c r="A36" s="823"/>
      <c r="B36" s="619" t="s">
        <v>483</v>
      </c>
      <c r="C36" s="620"/>
      <c r="D36" s="631"/>
      <c r="E36" s="632"/>
      <c r="F36" s="678"/>
      <c r="G36" s="693"/>
      <c r="H36" s="678"/>
      <c r="I36" s="694"/>
      <c r="L36" s="242" t="s">
        <v>491</v>
      </c>
      <c r="M36" s="243" t="s">
        <v>579</v>
      </c>
      <c r="N36" s="680" t="s">
        <v>492</v>
      </c>
      <c r="O36" s="681"/>
      <c r="P36" s="681"/>
      <c r="Q36" s="682"/>
      <c r="R36" s="244" t="s">
        <v>493</v>
      </c>
    </row>
    <row r="37" spans="1:19" ht="18" customHeight="1" thickBot="1" x14ac:dyDescent="0.25">
      <c r="A37" s="823"/>
      <c r="B37" s="619" t="s">
        <v>484</v>
      </c>
      <c r="C37" s="620"/>
      <c r="D37" s="631"/>
      <c r="E37" s="632"/>
      <c r="F37" s="678"/>
      <c r="G37" s="693"/>
      <c r="H37" s="678"/>
      <c r="I37" s="694"/>
      <c r="K37" s="370" t="s">
        <v>83</v>
      </c>
      <c r="L37" s="371">
        <v>44661</v>
      </c>
      <c r="M37" s="372" t="s">
        <v>581</v>
      </c>
      <c r="N37" s="633" t="s">
        <v>584</v>
      </c>
      <c r="O37" s="634"/>
      <c r="P37" s="634"/>
      <c r="Q37" s="635"/>
      <c r="R37" s="373">
        <v>1</v>
      </c>
      <c r="S37" s="365">
        <f>IFERROR(VLOOKUP(N37,入力フォーム用項目!$B$25:$C$26,2,FALSE),"")</f>
        <v>3002</v>
      </c>
    </row>
    <row r="38" spans="1:19" ht="18" customHeight="1" x14ac:dyDescent="0.2">
      <c r="A38" s="823"/>
      <c r="B38" s="169" t="s">
        <v>486</v>
      </c>
      <c r="C38" s="337">
        <f>F19</f>
        <v>0</v>
      </c>
      <c r="D38" s="335" t="s">
        <v>60</v>
      </c>
      <c r="E38" s="413" t="s">
        <v>756</v>
      </c>
      <c r="F38" s="335" t="s">
        <v>755</v>
      </c>
      <c r="G38" s="413" t="s">
        <v>756</v>
      </c>
      <c r="H38" s="335" t="s">
        <v>757</v>
      </c>
      <c r="I38" s="414" t="s">
        <v>756</v>
      </c>
      <c r="L38" s="419"/>
      <c r="M38" s="399"/>
      <c r="N38" s="587"/>
      <c r="O38" s="588"/>
      <c r="P38" s="588"/>
      <c r="Q38" s="589"/>
      <c r="R38" s="420"/>
      <c r="S38" s="365" t="str">
        <f>IFERROR(VLOOKUP(N38,入力フォーム用項目!$B$25:$C$26,2,FALSE),"")</f>
        <v/>
      </c>
    </row>
    <row r="39" spans="1:19" ht="18" customHeight="1" thickBot="1" x14ac:dyDescent="0.25">
      <c r="A39" s="823"/>
      <c r="B39" s="619" t="s">
        <v>481</v>
      </c>
      <c r="C39" s="620"/>
      <c r="D39" s="678"/>
      <c r="E39" s="679"/>
      <c r="F39" s="678"/>
      <c r="G39" s="693"/>
      <c r="H39" s="678"/>
      <c r="I39" s="694"/>
      <c r="L39" s="421"/>
      <c r="M39" s="403"/>
      <c r="N39" s="638"/>
      <c r="O39" s="639"/>
      <c r="P39" s="639"/>
      <c r="Q39" s="640"/>
      <c r="R39" s="422"/>
      <c r="S39" s="374" t="str">
        <f>IFERROR(VLOOKUP(N39,入力フォーム用項目!$B$25:$C$26,2,FALSE),"")</f>
        <v/>
      </c>
    </row>
    <row r="40" spans="1:19" ht="18" customHeight="1" thickBot="1" x14ac:dyDescent="0.25">
      <c r="A40" s="823"/>
      <c r="B40" s="619" t="s">
        <v>482</v>
      </c>
      <c r="C40" s="620"/>
      <c r="D40" s="678"/>
      <c r="E40" s="679"/>
      <c r="F40" s="678"/>
      <c r="G40" s="693"/>
      <c r="H40" s="678"/>
      <c r="I40" s="694"/>
      <c r="L40" s="186" t="s">
        <v>553</v>
      </c>
    </row>
    <row r="41" spans="1:19" ht="18" customHeight="1" x14ac:dyDescent="0.2">
      <c r="A41" s="823"/>
      <c r="B41" s="619" t="s">
        <v>483</v>
      </c>
      <c r="C41" s="620"/>
      <c r="D41" s="678"/>
      <c r="E41" s="679"/>
      <c r="F41" s="678"/>
      <c r="G41" s="693"/>
      <c r="H41" s="678"/>
      <c r="I41" s="694"/>
      <c r="K41" s="298"/>
      <c r="L41" s="270" t="s">
        <v>491</v>
      </c>
      <c r="M41" s="271" t="s">
        <v>579</v>
      </c>
      <c r="N41" s="768" t="s">
        <v>499</v>
      </c>
      <c r="O41" s="769"/>
      <c r="P41" s="770"/>
      <c r="Q41" s="825" t="s">
        <v>696</v>
      </c>
      <c r="R41" s="826"/>
    </row>
    <row r="42" spans="1:19" ht="18" customHeight="1" thickBot="1" x14ac:dyDescent="0.25">
      <c r="A42" s="823"/>
      <c r="B42" s="647" t="s">
        <v>484</v>
      </c>
      <c r="C42" s="648"/>
      <c r="D42" s="678"/>
      <c r="E42" s="679"/>
      <c r="F42" s="596"/>
      <c r="G42" s="695"/>
      <c r="H42" s="596"/>
      <c r="I42" s="597"/>
      <c r="K42" s="370" t="s">
        <v>83</v>
      </c>
      <c r="L42" s="375">
        <v>44661</v>
      </c>
      <c r="M42" s="376" t="s">
        <v>581</v>
      </c>
      <c r="N42" s="636" t="s">
        <v>533</v>
      </c>
      <c r="O42" s="636"/>
      <c r="P42" s="637"/>
      <c r="Q42" s="827"/>
      <c r="R42" s="828"/>
    </row>
    <row r="43" spans="1:19" s="298" customFormat="1" ht="18" customHeight="1" thickBot="1" x14ac:dyDescent="0.25">
      <c r="A43" s="823"/>
      <c r="B43" s="169" t="s">
        <v>763</v>
      </c>
      <c r="C43" s="337">
        <f>F20</f>
        <v>0</v>
      </c>
      <c r="D43" s="335" t="s">
        <v>60</v>
      </c>
      <c r="E43" s="413" t="s">
        <v>756</v>
      </c>
      <c r="F43" s="335" t="s">
        <v>755</v>
      </c>
      <c r="G43" s="413" t="s">
        <v>756</v>
      </c>
      <c r="H43" s="335" t="s">
        <v>757</v>
      </c>
      <c r="I43" s="414" t="s">
        <v>756</v>
      </c>
      <c r="K43" s="370"/>
      <c r="L43" s="831" t="s">
        <v>479</v>
      </c>
      <c r="M43" s="832"/>
      <c r="N43" s="833" t="s">
        <v>407</v>
      </c>
      <c r="O43" s="833"/>
      <c r="P43" s="834"/>
      <c r="Q43" s="827"/>
      <c r="R43" s="828"/>
      <c r="S43" s="351" t="str">
        <f>IFERROR(VLOOKUP(N43,入力フォーム用項目!$B$25:$C$26,2,FALSE),"")</f>
        <v/>
      </c>
    </row>
    <row r="44" spans="1:19" s="298" customFormat="1" ht="18" customHeight="1" x14ac:dyDescent="0.2">
      <c r="A44" s="823"/>
      <c r="B44" s="619" t="s">
        <v>481</v>
      </c>
      <c r="C44" s="620"/>
      <c r="D44" s="678"/>
      <c r="E44" s="679"/>
      <c r="F44" s="678"/>
      <c r="G44" s="693"/>
      <c r="H44" s="678"/>
      <c r="I44" s="694"/>
      <c r="L44" s="270" t="s">
        <v>491</v>
      </c>
      <c r="M44" s="271" t="s">
        <v>579</v>
      </c>
      <c r="N44" s="768" t="s">
        <v>499</v>
      </c>
      <c r="O44" s="769"/>
      <c r="P44" s="770"/>
      <c r="Q44" s="827"/>
      <c r="R44" s="828"/>
      <c r="S44" s="351" t="str">
        <f>IFERROR(VLOOKUP(N44,入力フォーム用項目!$B$25:$C$26,2,FALSE),"")</f>
        <v/>
      </c>
    </row>
    <row r="45" spans="1:19" s="298" customFormat="1" ht="18" customHeight="1" thickBot="1" x14ac:dyDescent="0.25">
      <c r="A45" s="823"/>
      <c r="B45" s="619" t="s">
        <v>482</v>
      </c>
      <c r="C45" s="620"/>
      <c r="D45" s="678"/>
      <c r="E45" s="679"/>
      <c r="F45" s="678"/>
      <c r="G45" s="693"/>
      <c r="H45" s="678"/>
      <c r="I45" s="694"/>
      <c r="L45" s="423"/>
      <c r="M45" s="424"/>
      <c r="N45" s="726"/>
      <c r="O45" s="726"/>
      <c r="P45" s="593"/>
      <c r="Q45" s="827"/>
      <c r="R45" s="828"/>
      <c r="S45" s="352"/>
    </row>
    <row r="46" spans="1:19" s="298" customFormat="1" ht="18" customHeight="1" x14ac:dyDescent="0.2">
      <c r="A46" s="823"/>
      <c r="B46" s="619" t="s">
        <v>72</v>
      </c>
      <c r="C46" s="620"/>
      <c r="D46" s="678"/>
      <c r="E46" s="679"/>
      <c r="F46" s="678"/>
      <c r="G46" s="693"/>
      <c r="H46" s="678"/>
      <c r="I46" s="694"/>
      <c r="L46" s="835" t="s">
        <v>479</v>
      </c>
      <c r="M46" s="836"/>
      <c r="N46" s="757"/>
      <c r="O46" s="757"/>
      <c r="P46" s="767"/>
      <c r="Q46" s="827"/>
      <c r="R46" s="828"/>
      <c r="S46" s="352"/>
    </row>
    <row r="47" spans="1:19" s="298" customFormat="1" ht="18" customHeight="1" thickBot="1" x14ac:dyDescent="0.25">
      <c r="A47" s="824"/>
      <c r="B47" s="647" t="s">
        <v>484</v>
      </c>
      <c r="C47" s="648"/>
      <c r="D47" s="678"/>
      <c r="E47" s="679"/>
      <c r="F47" s="596"/>
      <c r="G47" s="695"/>
      <c r="H47" s="596"/>
      <c r="I47" s="597"/>
      <c r="L47" s="835"/>
      <c r="M47" s="836"/>
      <c r="N47" s="757"/>
      <c r="O47" s="757"/>
      <c r="P47" s="767"/>
      <c r="Q47" s="827"/>
      <c r="R47" s="828"/>
      <c r="S47" s="20"/>
    </row>
    <row r="48" spans="1:19" ht="18" customHeight="1" thickBot="1" x14ac:dyDescent="0.25">
      <c r="A48" s="641" t="s">
        <v>504</v>
      </c>
      <c r="B48" s="642"/>
      <c r="C48" s="643"/>
      <c r="D48" s="415" t="s">
        <v>706</v>
      </c>
      <c r="E48" s="416"/>
      <c r="F48" s="416"/>
      <c r="G48" s="585" t="s">
        <v>705</v>
      </c>
      <c r="H48" s="585"/>
      <c r="I48" s="586"/>
      <c r="K48" s="298"/>
      <c r="L48" s="835"/>
      <c r="M48" s="836"/>
      <c r="N48" s="757"/>
      <c r="O48" s="757"/>
      <c r="P48" s="767"/>
      <c r="Q48" s="827"/>
      <c r="R48" s="828"/>
    </row>
    <row r="49" spans="1:19" ht="18" customHeight="1" thickBot="1" x14ac:dyDescent="0.25">
      <c r="A49" s="644" t="s">
        <v>571</v>
      </c>
      <c r="B49" s="645"/>
      <c r="C49" s="646"/>
      <c r="D49" s="415" t="s">
        <v>707</v>
      </c>
      <c r="E49" s="416"/>
      <c r="F49" s="416"/>
      <c r="G49" s="416"/>
      <c r="H49" s="417"/>
      <c r="I49" s="418"/>
      <c r="K49" s="298"/>
      <c r="L49" s="835"/>
      <c r="M49" s="836"/>
      <c r="N49" s="757"/>
      <c r="O49" s="757"/>
      <c r="P49" s="767"/>
      <c r="Q49" s="827"/>
      <c r="R49" s="828"/>
    </row>
    <row r="50" spans="1:19" ht="18" customHeight="1" thickBot="1" x14ac:dyDescent="0.25">
      <c r="A50" s="590" t="s">
        <v>693</v>
      </c>
      <c r="B50" s="590"/>
      <c r="C50" s="590"/>
      <c r="D50" s="590"/>
      <c r="K50" s="298"/>
      <c r="L50" s="837"/>
      <c r="M50" s="838"/>
      <c r="N50" s="757"/>
      <c r="O50" s="757"/>
      <c r="P50" s="767"/>
      <c r="Q50" s="829"/>
      <c r="R50" s="830"/>
    </row>
    <row r="51" spans="1:19" ht="18" customHeight="1" thickBot="1" x14ac:dyDescent="0.25">
      <c r="A51" s="240" t="s">
        <v>528</v>
      </c>
      <c r="B51" s="602" t="s">
        <v>498</v>
      </c>
      <c r="C51" s="602"/>
      <c r="D51" s="602" t="s">
        <v>603</v>
      </c>
      <c r="E51" s="602"/>
      <c r="F51" s="602"/>
      <c r="G51" s="602"/>
      <c r="H51" s="602" t="s">
        <v>82</v>
      </c>
      <c r="I51" s="603"/>
      <c r="K51" s="354"/>
      <c r="L51" s="353"/>
      <c r="M51" s="355"/>
      <c r="N51" s="356"/>
      <c r="O51" s="356"/>
      <c r="P51" s="356"/>
      <c r="Q51" s="357"/>
      <c r="R51" s="358"/>
    </row>
    <row r="52" spans="1:19" ht="18" customHeight="1" thickBot="1" x14ac:dyDescent="0.25">
      <c r="A52" s="437"/>
      <c r="B52" s="607"/>
      <c r="C52" s="608"/>
      <c r="D52" s="580"/>
      <c r="E52" s="581"/>
      <c r="F52" s="581"/>
      <c r="G52" s="582"/>
      <c r="H52" s="583"/>
      <c r="I52" s="584"/>
      <c r="J52" s="368" t="str">
        <f>IFERROR(VLOOKUP(D52,入力フォーム用項目!$E$30:$F$31,2,FALSE),"")</f>
        <v/>
      </c>
      <c r="K52" s="354"/>
      <c r="L52" s="590" t="s">
        <v>694</v>
      </c>
      <c r="M52" s="590"/>
      <c r="N52" s="590"/>
      <c r="O52" s="590"/>
      <c r="P52" s="590"/>
      <c r="Q52" s="298"/>
      <c r="R52" s="298"/>
    </row>
    <row r="53" spans="1:19" ht="18" customHeight="1" thickBot="1" x14ac:dyDescent="0.25">
      <c r="A53" s="438"/>
      <c r="B53" s="591"/>
      <c r="C53" s="592"/>
      <c r="D53" s="593"/>
      <c r="E53" s="594"/>
      <c r="F53" s="594"/>
      <c r="G53" s="595"/>
      <c r="H53" s="596"/>
      <c r="I53" s="597"/>
      <c r="J53" s="368" t="str">
        <f>IFERROR(VLOOKUP(D53,入力フォーム用項目!$E$30:$F$31,2,FALSE),"")</f>
        <v/>
      </c>
      <c r="K53" s="354"/>
      <c r="L53" s="425" t="s">
        <v>563</v>
      </c>
      <c r="M53" s="426"/>
      <c r="N53" s="426"/>
      <c r="O53" s="426"/>
      <c r="P53" s="426"/>
      <c r="Q53" s="426"/>
      <c r="R53" s="797" t="s">
        <v>554</v>
      </c>
      <c r="S53" s="798"/>
    </row>
    <row r="54" spans="1:19" ht="18" customHeight="1" thickBot="1" x14ac:dyDescent="0.25">
      <c r="A54" s="590" t="s">
        <v>692</v>
      </c>
      <c r="B54" s="590"/>
      <c r="C54" s="590"/>
      <c r="D54" s="590"/>
      <c r="K54" s="354"/>
      <c r="L54" s="427" t="s">
        <v>564</v>
      </c>
      <c r="M54" s="428"/>
      <c r="N54" s="428"/>
      <c r="O54" s="428"/>
      <c r="P54" s="428"/>
      <c r="Q54" s="428"/>
      <c r="R54" s="799" t="s">
        <v>554</v>
      </c>
      <c r="S54" s="800"/>
    </row>
    <row r="55" spans="1:19" ht="18" customHeight="1" thickBot="1" x14ac:dyDescent="0.25">
      <c r="A55" s="240" t="s">
        <v>528</v>
      </c>
      <c r="B55" s="604" t="s">
        <v>498</v>
      </c>
      <c r="C55" s="606"/>
      <c r="D55" s="604" t="s">
        <v>530</v>
      </c>
      <c r="E55" s="605"/>
      <c r="F55" s="605"/>
      <c r="G55" s="605"/>
      <c r="H55" s="606"/>
      <c r="I55" s="241" t="s">
        <v>82</v>
      </c>
      <c r="K55" s="354"/>
      <c r="L55" s="429"/>
      <c r="M55" s="430"/>
      <c r="N55" s="430"/>
      <c r="O55" s="430"/>
      <c r="P55" s="431"/>
      <c r="Q55" s="431"/>
      <c r="R55" s="432"/>
      <c r="S55" s="433"/>
    </row>
    <row r="56" spans="1:19" ht="18" customHeight="1" thickBot="1" x14ac:dyDescent="0.25">
      <c r="A56" s="437"/>
      <c r="B56" s="607"/>
      <c r="C56" s="608"/>
      <c r="D56" s="580"/>
      <c r="E56" s="581"/>
      <c r="F56" s="581"/>
      <c r="G56" s="581"/>
      <c r="H56" s="582"/>
      <c r="I56" s="439"/>
      <c r="J56" s="365" t="str">
        <f>IFERROR(VLOOKUP(D56,入力フォーム用項目!$E$37:$F$51,2,FALSE),"")</f>
        <v/>
      </c>
      <c r="L56" s="841" t="s">
        <v>687</v>
      </c>
      <c r="M56" s="842"/>
      <c r="N56" s="434"/>
      <c r="O56" s="435"/>
      <c r="P56" s="435"/>
      <c r="Q56" s="435"/>
      <c r="R56" s="843" t="s">
        <v>555</v>
      </c>
      <c r="S56" s="844"/>
    </row>
    <row r="57" spans="1:19" ht="18" customHeight="1" thickBot="1" x14ac:dyDescent="0.25">
      <c r="A57" s="437"/>
      <c r="B57" s="598"/>
      <c r="C57" s="599"/>
      <c r="D57" s="587"/>
      <c r="E57" s="588"/>
      <c r="F57" s="588"/>
      <c r="G57" s="588"/>
      <c r="H57" s="589"/>
      <c r="I57" s="440"/>
      <c r="J57" s="365" t="str">
        <f>IFERROR(VLOOKUP(D57,入力フォーム用項目!$E$37:$F$51,2,FALSE),"")</f>
        <v/>
      </c>
      <c r="L57" s="778" t="s">
        <v>688</v>
      </c>
      <c r="M57" s="779"/>
      <c r="N57" s="436"/>
      <c r="O57" s="430"/>
      <c r="P57" s="430"/>
      <c r="Q57" s="430"/>
      <c r="R57" s="610" t="s">
        <v>555</v>
      </c>
      <c r="S57" s="611"/>
    </row>
    <row r="58" spans="1:19" ht="18" customHeight="1" thickBot="1" x14ac:dyDescent="0.25">
      <c r="A58" s="441"/>
      <c r="B58" s="600"/>
      <c r="C58" s="601"/>
      <c r="D58" s="587"/>
      <c r="E58" s="588"/>
      <c r="F58" s="588"/>
      <c r="G58" s="588"/>
      <c r="H58" s="589"/>
      <c r="I58" s="440"/>
      <c r="J58" s="365" t="str">
        <f>IFERROR(VLOOKUP(D58,入力フォーム用項目!$E$37:$F$51,2,FALSE),"")</f>
        <v/>
      </c>
      <c r="L58" s="850" t="s">
        <v>572</v>
      </c>
      <c r="M58" s="850"/>
      <c r="N58" s="850"/>
      <c r="O58" s="850"/>
      <c r="P58" s="850"/>
      <c r="Q58" s="850"/>
      <c r="R58" s="850"/>
      <c r="S58" s="850"/>
    </row>
    <row r="59" spans="1:19" ht="18" customHeight="1" thickBot="1" x14ac:dyDescent="0.25">
      <c r="A59" s="441"/>
      <c r="B59" s="600"/>
      <c r="C59" s="601"/>
      <c r="D59" s="587"/>
      <c r="E59" s="588"/>
      <c r="F59" s="588"/>
      <c r="G59" s="588"/>
      <c r="H59" s="589"/>
      <c r="I59" s="440"/>
      <c r="J59" s="365" t="str">
        <f>IFERROR(VLOOKUP(D59,入力フォーム用項目!$E$37:$F$51,2,FALSE),"")</f>
        <v/>
      </c>
      <c r="L59" s="759" t="s">
        <v>690</v>
      </c>
      <c r="M59" s="759"/>
      <c r="N59" s="759"/>
      <c r="O59" s="759"/>
      <c r="P59" s="759"/>
      <c r="Q59" s="759"/>
      <c r="R59" s="759"/>
      <c r="S59" s="759"/>
    </row>
    <row r="60" spans="1:19" ht="18" customHeight="1" thickBot="1" x14ac:dyDescent="0.25">
      <c r="A60" s="438"/>
      <c r="B60" s="591"/>
      <c r="C60" s="592"/>
      <c r="D60" s="593"/>
      <c r="E60" s="594"/>
      <c r="F60" s="594"/>
      <c r="G60" s="594"/>
      <c r="H60" s="595"/>
      <c r="I60" s="442"/>
      <c r="J60" s="365" t="str">
        <f>IFERROR(VLOOKUP(D60,入力フォーム用項目!$E$37:$F$51,2,FALSE),"")</f>
        <v/>
      </c>
      <c r="L60" s="759"/>
      <c r="M60" s="759"/>
      <c r="N60" s="759"/>
      <c r="O60" s="759"/>
      <c r="P60" s="759"/>
      <c r="Q60" s="759"/>
      <c r="R60" s="759"/>
      <c r="S60" s="759"/>
    </row>
    <row r="61" spans="1:19" ht="13" customHeight="1" x14ac:dyDescent="0.2">
      <c r="A61" s="232"/>
      <c r="B61" s="233"/>
      <c r="C61" s="233"/>
      <c r="D61" s="235"/>
      <c r="E61" s="235"/>
      <c r="F61" s="235"/>
      <c r="G61" s="235"/>
      <c r="H61" s="234"/>
      <c r="I61" s="234"/>
      <c r="J61" s="185"/>
      <c r="S61"/>
    </row>
    <row r="62" spans="1:19" ht="30.65" customHeight="1" x14ac:dyDescent="0.2">
      <c r="A62" s="190" t="s">
        <v>464</v>
      </c>
      <c r="B62" s="612">
        <f>D9</f>
        <v>0</v>
      </c>
      <c r="C62" s="612"/>
      <c r="D62" s="612"/>
      <c r="E62" s="612"/>
      <c r="F62" s="612"/>
      <c r="G62" s="612"/>
      <c r="H62" s="612"/>
      <c r="I62" s="612"/>
      <c r="J62" s="612"/>
      <c r="K62" s="171"/>
      <c r="L62" s="613" t="s">
        <v>18</v>
      </c>
      <c r="M62" s="613"/>
      <c r="N62" s="614">
        <f>F18</f>
        <v>0</v>
      </c>
      <c r="O62" s="614"/>
      <c r="P62" s="191" t="s">
        <v>176</v>
      </c>
      <c r="Q62" s="614">
        <f>F20</f>
        <v>0</v>
      </c>
      <c r="R62" s="614"/>
    </row>
    <row r="63" spans="1:19" ht="7.5" customHeight="1" x14ac:dyDescent="0.2">
      <c r="A63" s="232"/>
      <c r="B63" s="233"/>
      <c r="C63" s="233"/>
      <c r="D63" s="235"/>
      <c r="E63" s="235"/>
      <c r="F63" s="235"/>
      <c r="G63" s="235"/>
      <c r="H63" s="234"/>
      <c r="I63" s="234"/>
      <c r="J63" s="185"/>
      <c r="S63"/>
    </row>
    <row r="64" spans="1:19" ht="18" customHeight="1" thickBot="1" x14ac:dyDescent="0.25">
      <c r="A64" s="590" t="s">
        <v>689</v>
      </c>
      <c r="B64" s="590"/>
      <c r="C64" s="590"/>
      <c r="D64" s="590"/>
      <c r="E64" s="235"/>
      <c r="F64" s="235"/>
      <c r="G64" s="235"/>
      <c r="H64" s="234"/>
      <c r="I64" s="234"/>
      <c r="J64" s="185"/>
      <c r="L64" s="615" t="s">
        <v>691</v>
      </c>
      <c r="M64" s="615"/>
      <c r="N64" s="615"/>
      <c r="O64" s="615"/>
    </row>
    <row r="65" spans="1:19" ht="18" customHeight="1" thickBot="1" x14ac:dyDescent="0.25">
      <c r="A65" s="249" t="s">
        <v>491</v>
      </c>
      <c r="B65" s="845" t="s">
        <v>498</v>
      </c>
      <c r="C65" s="846"/>
      <c r="D65" s="847" t="s">
        <v>602</v>
      </c>
      <c r="E65" s="848"/>
      <c r="F65" s="848"/>
      <c r="G65" s="848"/>
      <c r="H65" s="849"/>
      <c r="I65" s="250" t="s">
        <v>502</v>
      </c>
      <c r="J65" s="185"/>
      <c r="L65" s="240" t="s">
        <v>528</v>
      </c>
      <c r="M65" s="359" t="s">
        <v>498</v>
      </c>
      <c r="N65" s="604" t="s">
        <v>531</v>
      </c>
      <c r="O65" s="605"/>
      <c r="P65" s="605"/>
      <c r="Q65" s="605"/>
      <c r="R65" s="347" t="s">
        <v>82</v>
      </c>
    </row>
    <row r="66" spans="1:19" ht="18" customHeight="1" thickBot="1" x14ac:dyDescent="0.25">
      <c r="A66" s="441"/>
      <c r="B66" s="600"/>
      <c r="C66" s="601"/>
      <c r="D66" s="587"/>
      <c r="E66" s="588"/>
      <c r="F66" s="588"/>
      <c r="G66" s="588"/>
      <c r="H66" s="589"/>
      <c r="I66" s="400"/>
      <c r="J66" s="368" t="str">
        <f>IFERROR(VLOOKUP(D66,入力フォーム用項目!$E$3:$F$27,2,FALSE),"")</f>
        <v/>
      </c>
      <c r="L66" s="437"/>
      <c r="M66" s="446"/>
      <c r="N66" s="580"/>
      <c r="O66" s="581"/>
      <c r="P66" s="581"/>
      <c r="Q66" s="581"/>
      <c r="R66" s="448"/>
      <c r="S66" s="369" t="str">
        <f>IFERROR(VLOOKUP(N66,入力フォーム用項目!$E$30:$F$46,2,FALSE),"")</f>
        <v/>
      </c>
    </row>
    <row r="67" spans="1:19" ht="18" customHeight="1" thickBot="1" x14ac:dyDescent="0.25">
      <c r="A67" s="441"/>
      <c r="B67" s="600"/>
      <c r="C67" s="601"/>
      <c r="D67" s="587"/>
      <c r="E67" s="588"/>
      <c r="F67" s="588"/>
      <c r="G67" s="588"/>
      <c r="H67" s="589"/>
      <c r="I67" s="400"/>
      <c r="J67" s="368" t="str">
        <f>IFERROR(VLOOKUP(D67,入力フォーム用項目!$E$3:$F$27,2,FALSE),"")</f>
        <v/>
      </c>
      <c r="L67" s="438"/>
      <c r="M67" s="447"/>
      <c r="N67" s="638"/>
      <c r="O67" s="639"/>
      <c r="P67" s="639"/>
      <c r="Q67" s="639"/>
      <c r="R67" s="449"/>
      <c r="S67" s="369" t="str">
        <f>IFERROR(VLOOKUP(N67,入力フォーム用項目!$E$30:$F$46,2,FALSE),"")</f>
        <v/>
      </c>
    </row>
    <row r="68" spans="1:19" ht="16" customHeight="1" thickBot="1" x14ac:dyDescent="0.25">
      <c r="A68" s="441"/>
      <c r="B68" s="600"/>
      <c r="C68" s="601"/>
      <c r="D68" s="587"/>
      <c r="E68" s="588"/>
      <c r="F68" s="588"/>
      <c r="G68" s="588"/>
      <c r="H68" s="589"/>
      <c r="I68" s="400"/>
      <c r="J68" s="368" t="str">
        <f>IFERROR(VLOOKUP(D68,入力フォーム用項目!$E$3:$F$27,2,FALSE),"")</f>
        <v/>
      </c>
      <c r="S68"/>
    </row>
    <row r="69" spans="1:19" s="298" customFormat="1" ht="16" customHeight="1" thickBot="1" x14ac:dyDescent="0.25">
      <c r="A69" s="441"/>
      <c r="B69" s="600"/>
      <c r="C69" s="601"/>
      <c r="D69" s="587"/>
      <c r="E69" s="588"/>
      <c r="F69" s="588"/>
      <c r="G69" s="588"/>
      <c r="H69" s="589"/>
      <c r="I69" s="400"/>
      <c r="J69" s="368" t="str">
        <f>IFERROR(VLOOKUP(D69,入力フォーム用項目!$E$3:$F$27,2,FALSE),"")</f>
        <v/>
      </c>
      <c r="L69" s="786" t="s">
        <v>606</v>
      </c>
      <c r="M69" s="787"/>
      <c r="N69" s="787"/>
      <c r="O69" s="787"/>
      <c r="P69" s="787"/>
      <c r="Q69" s="787"/>
      <c r="R69" s="788"/>
    </row>
    <row r="70" spans="1:19" s="298" customFormat="1" ht="16" customHeight="1" thickBot="1" x14ac:dyDescent="0.25">
      <c r="A70" s="441"/>
      <c r="B70" s="600"/>
      <c r="C70" s="601"/>
      <c r="D70" s="587"/>
      <c r="E70" s="588"/>
      <c r="F70" s="588"/>
      <c r="G70" s="588"/>
      <c r="H70" s="589"/>
      <c r="I70" s="400"/>
      <c r="J70" s="368" t="str">
        <f>IFERROR(VLOOKUP(D70,入力フォーム用項目!$E$3:$F$27,2,FALSE),"")</f>
        <v/>
      </c>
      <c r="L70" s="789"/>
      <c r="M70" s="790"/>
      <c r="N70" s="790"/>
      <c r="O70" s="790"/>
      <c r="P70" s="790"/>
      <c r="Q70" s="790"/>
      <c r="R70" s="791"/>
    </row>
    <row r="71" spans="1:19" ht="18" customHeight="1" thickBot="1" x14ac:dyDescent="0.25">
      <c r="A71" s="441"/>
      <c r="B71" s="600"/>
      <c r="C71" s="601"/>
      <c r="D71" s="587"/>
      <c r="E71" s="588"/>
      <c r="F71" s="588"/>
      <c r="G71" s="588"/>
      <c r="H71" s="589"/>
      <c r="I71" s="400"/>
      <c r="J71" s="368" t="str">
        <f>IFERROR(VLOOKUP(D71,入力フォーム用項目!$E$3:$F$27,2,FALSE),"")</f>
        <v/>
      </c>
      <c r="L71" s="792"/>
      <c r="M71" s="793"/>
      <c r="N71" s="793"/>
      <c r="O71" s="793"/>
      <c r="P71" s="793"/>
      <c r="Q71" s="793"/>
      <c r="R71" s="794"/>
      <c r="S71"/>
    </row>
    <row r="72" spans="1:19" ht="18" customHeight="1" thickBot="1" x14ac:dyDescent="0.25">
      <c r="A72" s="443"/>
      <c r="B72" s="444" t="s">
        <v>540</v>
      </c>
      <c r="C72" s="444"/>
      <c r="D72" s="444"/>
      <c r="E72" s="444"/>
      <c r="F72" s="444"/>
      <c r="G72" s="444"/>
      <c r="H72" s="444"/>
      <c r="I72" s="445"/>
      <c r="J72" s="179" t="str">
        <f>IFERROR(VLOOKUP(D71,入力フォーム用項目!$E$3:$F$27,2,FALSE),"")</f>
        <v/>
      </c>
      <c r="L72" s="298"/>
      <c r="M72" s="298"/>
      <c r="N72" s="298"/>
      <c r="O72" s="298"/>
      <c r="P72" s="298"/>
      <c r="Q72" s="298"/>
      <c r="R72" s="298"/>
    </row>
    <row r="73" spans="1:19" ht="18" customHeight="1" x14ac:dyDescent="0.2">
      <c r="A73" s="780" t="s">
        <v>573</v>
      </c>
      <c r="B73" s="781"/>
      <c r="C73" s="781"/>
      <c r="D73" s="781"/>
      <c r="E73" s="781"/>
      <c r="F73" s="781"/>
      <c r="G73" s="781"/>
      <c r="H73" s="781"/>
      <c r="I73" s="781"/>
      <c r="J73" s="782"/>
      <c r="L73" s="450" t="s">
        <v>574</v>
      </c>
      <c r="M73" s="451"/>
      <c r="N73" s="451"/>
      <c r="O73" s="451"/>
      <c r="P73" s="451"/>
      <c r="Q73" s="451"/>
      <c r="R73" s="452"/>
    </row>
    <row r="74" spans="1:19" ht="18" customHeight="1" x14ac:dyDescent="0.2">
      <c r="A74" s="783"/>
      <c r="B74" s="784"/>
      <c r="C74" s="784"/>
      <c r="D74" s="784"/>
      <c r="E74" s="784"/>
      <c r="F74" s="784"/>
      <c r="G74" s="784"/>
      <c r="H74" s="784"/>
      <c r="I74" s="784"/>
      <c r="J74" s="785"/>
      <c r="L74" s="453"/>
      <c r="M74" s="454"/>
      <c r="N74" s="454"/>
      <c r="O74" s="454"/>
      <c r="P74" s="454"/>
      <c r="Q74" s="454"/>
      <c r="R74" s="455"/>
    </row>
    <row r="75" spans="1:19" ht="18" customHeight="1" x14ac:dyDescent="0.2">
      <c r="A75" s="783"/>
      <c r="B75" s="784"/>
      <c r="C75" s="784"/>
      <c r="D75" s="784"/>
      <c r="E75" s="784"/>
      <c r="F75" s="784"/>
      <c r="G75" s="784"/>
      <c r="H75" s="784"/>
      <c r="I75" s="784"/>
      <c r="J75" s="785"/>
      <c r="K75" s="156"/>
      <c r="L75" s="453"/>
      <c r="M75" s="454"/>
      <c r="N75" s="454"/>
      <c r="O75" s="454"/>
      <c r="P75" s="454"/>
      <c r="Q75" s="454"/>
      <c r="R75" s="455"/>
    </row>
    <row r="76" spans="1:19" ht="18" customHeight="1" x14ac:dyDescent="0.2">
      <c r="A76" s="156"/>
      <c r="B76" s="616"/>
      <c r="C76" s="616"/>
      <c r="D76" s="131" t="s">
        <v>179</v>
      </c>
      <c r="E76" s="157" t="s">
        <v>503</v>
      </c>
      <c r="F76" s="616"/>
      <c r="G76" s="616"/>
      <c r="H76" s="158" t="s">
        <v>322</v>
      </c>
      <c r="I76" s="377">
        <f>B76*F76</f>
        <v>0</v>
      </c>
      <c r="J76" s="92"/>
      <c r="K76" s="156"/>
      <c r="L76" s="453"/>
      <c r="M76" s="454"/>
      <c r="N76" s="454"/>
      <c r="O76" s="454"/>
      <c r="P76" s="454"/>
      <c r="Q76" s="454"/>
      <c r="R76" s="455"/>
    </row>
    <row r="77" spans="1:19" ht="18" customHeight="1" x14ac:dyDescent="0.2">
      <c r="A77" s="156"/>
      <c r="B77" s="609"/>
      <c r="C77" s="609"/>
      <c r="D77" s="131" t="s">
        <v>179</v>
      </c>
      <c r="E77" s="157" t="s">
        <v>503</v>
      </c>
      <c r="F77" s="609"/>
      <c r="G77" s="609"/>
      <c r="H77" s="158" t="s">
        <v>322</v>
      </c>
      <c r="I77" s="377">
        <f>B77*F77</f>
        <v>0</v>
      </c>
      <c r="J77" s="92"/>
      <c r="L77" s="453"/>
      <c r="M77" s="454"/>
      <c r="N77" s="454"/>
      <c r="O77" s="454"/>
      <c r="P77" s="454"/>
      <c r="Q77" s="454"/>
      <c r="R77" s="455"/>
    </row>
    <row r="78" spans="1:19" ht="18" customHeight="1" x14ac:dyDescent="0.2">
      <c r="A78" s="156"/>
      <c r="B78" s="609"/>
      <c r="C78" s="609"/>
      <c r="D78" s="131" t="s">
        <v>179</v>
      </c>
      <c r="E78" s="157" t="s">
        <v>503</v>
      </c>
      <c r="F78" s="609"/>
      <c r="G78" s="609"/>
      <c r="H78" s="158" t="s">
        <v>322</v>
      </c>
      <c r="I78" s="377">
        <f t="shared" ref="I78:I79" si="0">B78*F78</f>
        <v>0</v>
      </c>
      <c r="J78" s="92"/>
      <c r="L78" s="453"/>
      <c r="M78" s="454"/>
      <c r="N78" s="454"/>
      <c r="O78" s="454"/>
      <c r="P78" s="454"/>
      <c r="Q78" s="454"/>
      <c r="R78" s="455"/>
    </row>
    <row r="79" spans="1:19" ht="18" customHeight="1" x14ac:dyDescent="0.2">
      <c r="A79" s="156"/>
      <c r="B79" s="609"/>
      <c r="C79" s="609"/>
      <c r="D79" s="131" t="s">
        <v>179</v>
      </c>
      <c r="E79" s="157" t="s">
        <v>503</v>
      </c>
      <c r="F79" s="609"/>
      <c r="G79" s="609"/>
      <c r="H79" s="158" t="s">
        <v>322</v>
      </c>
      <c r="I79" s="377">
        <f t="shared" si="0"/>
        <v>0</v>
      </c>
      <c r="J79" s="92"/>
      <c r="L79" s="453"/>
      <c r="M79" s="454"/>
      <c r="N79" s="454"/>
      <c r="O79" s="454"/>
      <c r="P79" s="454"/>
      <c r="Q79" s="454"/>
      <c r="R79" s="455"/>
    </row>
    <row r="80" spans="1:19" ht="18" customHeight="1" x14ac:dyDescent="0.2">
      <c r="A80" s="156"/>
      <c r="B80" s="297"/>
      <c r="C80" s="297"/>
      <c r="D80" s="297"/>
      <c r="E80" s="279" t="s">
        <v>408</v>
      </c>
      <c r="F80" s="758">
        <f>SUM(F76:G79)</f>
        <v>0</v>
      </c>
      <c r="G80" s="758"/>
      <c r="H80" s="279" t="s">
        <v>322</v>
      </c>
      <c r="I80" s="378">
        <f>SUM(I76:I79)</f>
        <v>0</v>
      </c>
      <c r="J80" s="92"/>
      <c r="L80" s="453"/>
      <c r="M80" s="454"/>
      <c r="N80" s="454"/>
      <c r="O80" s="454"/>
      <c r="P80" s="454"/>
      <c r="Q80" s="454"/>
      <c r="R80" s="455"/>
    </row>
    <row r="81" spans="1:19" ht="18" customHeight="1" thickBot="1" x14ac:dyDescent="0.25">
      <c r="A81" s="149"/>
      <c r="B81" s="165"/>
      <c r="C81" s="165"/>
      <c r="D81" s="166"/>
      <c r="E81" s="166"/>
      <c r="F81" s="166"/>
      <c r="G81" s="166"/>
      <c r="H81" s="166"/>
      <c r="I81" s="167"/>
      <c r="J81" s="231"/>
      <c r="L81" s="456"/>
      <c r="M81" s="457"/>
      <c r="N81" s="457"/>
      <c r="O81" s="457"/>
      <c r="P81" s="457"/>
      <c r="Q81" s="457"/>
      <c r="R81" s="458"/>
    </row>
    <row r="82" spans="1:19" ht="9" customHeight="1" x14ac:dyDescent="0.2"/>
    <row r="83" spans="1:19" ht="20.149999999999999" customHeight="1" thickBot="1" x14ac:dyDescent="0.25">
      <c r="A83" s="170" t="s">
        <v>634</v>
      </c>
      <c r="B83" s="161"/>
      <c r="C83" s="161"/>
      <c r="D83" s="162"/>
      <c r="E83" s="162"/>
      <c r="F83" s="162"/>
      <c r="G83" s="162"/>
      <c r="H83" s="162"/>
      <c r="I83" s="163"/>
      <c r="K83" s="251"/>
      <c r="L83" s="170" t="s">
        <v>637</v>
      </c>
      <c r="O83" s="160"/>
      <c r="P83" s="160"/>
      <c r="Q83" s="160"/>
    </row>
    <row r="84" spans="1:19" ht="20.149999999999999" customHeight="1" thickBot="1" x14ac:dyDescent="0.25">
      <c r="A84" s="256" t="s">
        <v>491</v>
      </c>
      <c r="B84" s="724" t="s">
        <v>498</v>
      </c>
      <c r="C84" s="724"/>
      <c r="D84" s="724" t="s">
        <v>635</v>
      </c>
      <c r="E84" s="724"/>
      <c r="F84" s="724"/>
      <c r="G84" s="724"/>
      <c r="H84" s="724"/>
      <c r="I84" s="257" t="s">
        <v>493</v>
      </c>
      <c r="K84" s="251"/>
      <c r="L84" s="259" t="s">
        <v>491</v>
      </c>
      <c r="M84" s="238" t="s">
        <v>498</v>
      </c>
      <c r="N84" s="602" t="s">
        <v>541</v>
      </c>
      <c r="O84" s="602"/>
      <c r="P84" s="602"/>
      <c r="Q84" s="602"/>
      <c r="R84" s="239" t="s">
        <v>82</v>
      </c>
    </row>
    <row r="85" spans="1:19" ht="20.149999999999999" customHeight="1" x14ac:dyDescent="0.2">
      <c r="A85" s="437"/>
      <c r="B85" s="764"/>
      <c r="C85" s="764"/>
      <c r="D85" s="757"/>
      <c r="E85" s="757"/>
      <c r="F85" s="757"/>
      <c r="G85" s="757"/>
      <c r="H85" s="757"/>
      <c r="I85" s="459"/>
      <c r="K85" s="251"/>
      <c r="L85" s="437"/>
      <c r="M85" s="461"/>
      <c r="N85" s="757"/>
      <c r="O85" s="757"/>
      <c r="P85" s="757"/>
      <c r="Q85" s="757"/>
      <c r="R85" s="459"/>
    </row>
    <row r="86" spans="1:19" ht="20.149999999999999" customHeight="1" x14ac:dyDescent="0.2">
      <c r="A86" s="441"/>
      <c r="B86" s="747"/>
      <c r="C86" s="747"/>
      <c r="D86" s="725"/>
      <c r="E86" s="725"/>
      <c r="F86" s="725"/>
      <c r="G86" s="725"/>
      <c r="H86" s="725"/>
      <c r="I86" s="400"/>
      <c r="K86" s="252"/>
      <c r="L86" s="441"/>
      <c r="M86" s="462"/>
      <c r="N86" s="725"/>
      <c r="O86" s="725"/>
      <c r="P86" s="725"/>
      <c r="Q86" s="725"/>
      <c r="R86" s="400"/>
    </row>
    <row r="87" spans="1:19" ht="20.149999999999999" customHeight="1" x14ac:dyDescent="0.2">
      <c r="A87" s="441"/>
      <c r="B87" s="747"/>
      <c r="C87" s="747"/>
      <c r="D87" s="725"/>
      <c r="E87" s="725"/>
      <c r="F87" s="725"/>
      <c r="G87" s="725"/>
      <c r="H87" s="725"/>
      <c r="I87" s="400"/>
      <c r="K87" s="252"/>
      <c r="L87" s="441"/>
      <c r="M87" s="462"/>
      <c r="N87" s="725"/>
      <c r="O87" s="725"/>
      <c r="P87" s="725"/>
      <c r="Q87" s="725"/>
      <c r="R87" s="400"/>
    </row>
    <row r="88" spans="1:19" ht="20.149999999999999" customHeight="1" x14ac:dyDescent="0.2">
      <c r="A88" s="441"/>
      <c r="B88" s="747"/>
      <c r="C88" s="747"/>
      <c r="D88" s="725"/>
      <c r="E88" s="725"/>
      <c r="F88" s="725"/>
      <c r="G88" s="725"/>
      <c r="H88" s="725"/>
      <c r="I88" s="400"/>
      <c r="L88" s="441"/>
      <c r="M88" s="462"/>
      <c r="N88" s="725"/>
      <c r="O88" s="725"/>
      <c r="P88" s="725"/>
      <c r="Q88" s="725"/>
      <c r="R88" s="400"/>
    </row>
    <row r="89" spans="1:19" ht="20.149999999999999" customHeight="1" x14ac:dyDescent="0.2">
      <c r="A89" s="441"/>
      <c r="B89" s="747"/>
      <c r="C89" s="747"/>
      <c r="D89" s="725"/>
      <c r="E89" s="725"/>
      <c r="F89" s="725"/>
      <c r="G89" s="725"/>
      <c r="H89" s="725"/>
      <c r="I89" s="400"/>
      <c r="L89" s="441"/>
      <c r="M89" s="462"/>
      <c r="N89" s="725"/>
      <c r="O89" s="725"/>
      <c r="P89" s="725"/>
      <c r="Q89" s="725"/>
      <c r="R89" s="400"/>
    </row>
    <row r="90" spans="1:19" ht="20.149999999999999" customHeight="1" thickBot="1" x14ac:dyDescent="0.25">
      <c r="A90" s="438"/>
      <c r="B90" s="748"/>
      <c r="C90" s="748"/>
      <c r="D90" s="726"/>
      <c r="E90" s="726"/>
      <c r="F90" s="726"/>
      <c r="G90" s="726"/>
      <c r="H90" s="726"/>
      <c r="I90" s="460"/>
      <c r="L90" s="441"/>
      <c r="M90" s="462"/>
      <c r="N90" s="725"/>
      <c r="O90" s="725"/>
      <c r="P90" s="725"/>
      <c r="Q90" s="725"/>
      <c r="R90" s="400"/>
    </row>
    <row r="91" spans="1:19" ht="18" customHeight="1" thickBot="1" x14ac:dyDescent="0.25">
      <c r="A91" s="170" t="s">
        <v>695</v>
      </c>
      <c r="D91"/>
      <c r="E91"/>
      <c r="F91"/>
      <c r="G91"/>
      <c r="H91"/>
      <c r="I91"/>
      <c r="L91" s="441"/>
      <c r="M91" s="462"/>
      <c r="N91" s="725"/>
      <c r="O91" s="725"/>
      <c r="P91" s="725"/>
      <c r="Q91" s="725"/>
      <c r="R91" s="400"/>
    </row>
    <row r="92" spans="1:19" ht="18" customHeight="1" thickBot="1" x14ac:dyDescent="0.25">
      <c r="A92" s="246" t="s">
        <v>491</v>
      </c>
      <c r="B92" s="755" t="s">
        <v>498</v>
      </c>
      <c r="C92" s="756"/>
      <c r="D92" s="755" t="s">
        <v>636</v>
      </c>
      <c r="E92" s="756"/>
      <c r="F92" s="756"/>
      <c r="G92" s="756"/>
      <c r="H92" s="760"/>
      <c r="I92" s="258" t="s">
        <v>82</v>
      </c>
      <c r="J92" s="20"/>
      <c r="K92" s="20"/>
      <c r="L92" s="441"/>
      <c r="M92" s="462"/>
      <c r="N92" s="725"/>
      <c r="O92" s="725"/>
      <c r="P92" s="725"/>
      <c r="Q92" s="725"/>
      <c r="R92" s="400"/>
    </row>
    <row r="93" spans="1:19" ht="18" customHeight="1" thickBot="1" x14ac:dyDescent="0.25">
      <c r="A93" s="441"/>
      <c r="B93" s="747"/>
      <c r="C93" s="747"/>
      <c r="D93" s="725"/>
      <c r="E93" s="725"/>
      <c r="F93" s="725"/>
      <c r="G93" s="725"/>
      <c r="H93" s="725"/>
      <c r="I93" s="400"/>
      <c r="J93" s="160"/>
      <c r="K93" s="160"/>
      <c r="L93" s="438"/>
      <c r="M93" s="463"/>
      <c r="N93" s="726"/>
      <c r="O93" s="726"/>
      <c r="P93" s="726"/>
      <c r="Q93" s="726"/>
      <c r="R93" s="460"/>
    </row>
    <row r="94" spans="1:19" ht="18" customHeight="1" x14ac:dyDescent="0.2">
      <c r="A94" s="441"/>
      <c r="B94" s="747"/>
      <c r="C94" s="747"/>
      <c r="D94" s="725"/>
      <c r="E94" s="725"/>
      <c r="F94" s="725"/>
      <c r="G94" s="725"/>
      <c r="H94" s="725"/>
      <c r="I94" s="400"/>
      <c r="J94" s="160"/>
      <c r="K94" s="160"/>
      <c r="S94"/>
    </row>
    <row r="95" spans="1:19" ht="18" customHeight="1" thickBot="1" x14ac:dyDescent="0.25">
      <c r="A95" s="441"/>
      <c r="B95" s="747"/>
      <c r="C95" s="747"/>
      <c r="D95" s="725"/>
      <c r="E95" s="725"/>
      <c r="F95" s="725"/>
      <c r="G95" s="725"/>
      <c r="H95" s="725"/>
      <c r="I95" s="400"/>
      <c r="J95" s="160"/>
      <c r="K95" s="160"/>
      <c r="L95" t="s">
        <v>654</v>
      </c>
      <c r="S95"/>
    </row>
    <row r="96" spans="1:19" ht="18" customHeight="1" thickBot="1" x14ac:dyDescent="0.25">
      <c r="A96" s="441"/>
      <c r="B96" s="747"/>
      <c r="C96" s="747"/>
      <c r="D96" s="725"/>
      <c r="E96" s="725"/>
      <c r="F96" s="725"/>
      <c r="G96" s="725"/>
      <c r="H96" s="725"/>
      <c r="I96" s="400"/>
      <c r="J96" s="160"/>
      <c r="K96" s="160"/>
      <c r="L96" s="260" t="s">
        <v>491</v>
      </c>
      <c r="M96" s="261" t="s">
        <v>498</v>
      </c>
      <c r="N96" s="805" t="s">
        <v>639</v>
      </c>
      <c r="O96" s="645"/>
      <c r="P96" s="645"/>
      <c r="Q96" s="806"/>
      <c r="R96" s="262" t="s">
        <v>82</v>
      </c>
      <c r="S96"/>
    </row>
    <row r="97" spans="1:19" ht="18" customHeight="1" thickBot="1" x14ac:dyDescent="0.25">
      <c r="A97" s="441"/>
      <c r="B97" s="747"/>
      <c r="C97" s="747"/>
      <c r="D97" s="725"/>
      <c r="E97" s="725"/>
      <c r="F97" s="725"/>
      <c r="G97" s="725"/>
      <c r="H97" s="725"/>
      <c r="I97" s="400"/>
      <c r="J97" s="160"/>
      <c r="K97" s="160"/>
      <c r="L97" s="437"/>
      <c r="M97" s="461"/>
      <c r="N97" s="580"/>
      <c r="O97" s="581"/>
      <c r="P97" s="581"/>
      <c r="Q97" s="582"/>
      <c r="R97" s="459"/>
      <c r="S97" s="365" t="str">
        <f>IFERROR(VLOOKUP(N97,備品・販売物品一覧!$F$42:$G$54,2,FALSE),"")</f>
        <v/>
      </c>
    </row>
    <row r="98" spans="1:19" ht="18" customHeight="1" thickBot="1" x14ac:dyDescent="0.25">
      <c r="A98" s="441"/>
      <c r="B98" s="747"/>
      <c r="C98" s="747"/>
      <c r="D98" s="725"/>
      <c r="E98" s="725"/>
      <c r="F98" s="725"/>
      <c r="G98" s="725"/>
      <c r="H98" s="725"/>
      <c r="I98" s="400"/>
      <c r="J98" s="160"/>
      <c r="K98" s="160"/>
      <c r="L98" s="441"/>
      <c r="M98" s="462"/>
      <c r="N98" s="587"/>
      <c r="O98" s="588"/>
      <c r="P98" s="588"/>
      <c r="Q98" s="589"/>
      <c r="R98" s="400"/>
      <c r="S98" s="365" t="str">
        <f>IFERROR(VLOOKUP(N98,備品・販売物品一覧!$F$42:$G$54,2,FALSE),"")</f>
        <v/>
      </c>
    </row>
    <row r="99" spans="1:19" ht="18" customHeight="1" thickBot="1" x14ac:dyDescent="0.25">
      <c r="A99" s="441"/>
      <c r="B99" s="747"/>
      <c r="C99" s="747"/>
      <c r="D99" s="725"/>
      <c r="E99" s="725"/>
      <c r="F99" s="725"/>
      <c r="G99" s="725"/>
      <c r="H99" s="725"/>
      <c r="I99" s="400"/>
      <c r="J99" s="160"/>
      <c r="K99" s="160"/>
      <c r="L99" s="441"/>
      <c r="M99" s="462"/>
      <c r="N99" s="587"/>
      <c r="O99" s="588"/>
      <c r="P99" s="588"/>
      <c r="Q99" s="589"/>
      <c r="R99" s="400"/>
      <c r="S99" s="365" t="str">
        <f>IFERROR(VLOOKUP(N99,備品・販売物品一覧!$F$42:$G$54,2,FALSE),"")</f>
        <v/>
      </c>
    </row>
    <row r="100" spans="1:19" ht="18" customHeight="1" thickBot="1" x14ac:dyDescent="0.25">
      <c r="A100" s="441"/>
      <c r="B100" s="747"/>
      <c r="C100" s="747"/>
      <c r="D100" s="725"/>
      <c r="E100" s="725"/>
      <c r="F100" s="725"/>
      <c r="G100" s="725"/>
      <c r="H100" s="725"/>
      <c r="I100" s="400"/>
      <c r="J100" s="160"/>
      <c r="K100" s="160"/>
      <c r="L100" s="441"/>
      <c r="M100" s="462"/>
      <c r="N100" s="587"/>
      <c r="O100" s="588"/>
      <c r="P100" s="588"/>
      <c r="Q100" s="589"/>
      <c r="R100" s="400"/>
      <c r="S100" s="365" t="str">
        <f>IFERROR(VLOOKUP(N100,備品・販売物品一覧!$F$42:$G$54,2,FALSE),"")</f>
        <v/>
      </c>
    </row>
    <row r="101" spans="1:19" ht="18" customHeight="1" thickBot="1" x14ac:dyDescent="0.25">
      <c r="A101" s="438"/>
      <c r="B101" s="748"/>
      <c r="C101" s="748"/>
      <c r="D101" s="726"/>
      <c r="E101" s="726"/>
      <c r="F101" s="726"/>
      <c r="G101" s="726"/>
      <c r="H101" s="726"/>
      <c r="I101" s="460"/>
      <c r="J101" s="160"/>
      <c r="K101" s="160"/>
      <c r="L101" s="441"/>
      <c r="M101" s="462"/>
      <c r="N101" s="587"/>
      <c r="O101" s="588"/>
      <c r="P101" s="588"/>
      <c r="Q101" s="589"/>
      <c r="R101" s="400"/>
      <c r="S101" s="365" t="str">
        <f>IFERROR(VLOOKUP(N101,備品・販売物品一覧!$F$42:$G$54,2,FALSE),"")</f>
        <v/>
      </c>
    </row>
    <row r="102" spans="1:19" ht="18" customHeight="1" thickBot="1" x14ac:dyDescent="0.25">
      <c r="A102" s="170" t="s">
        <v>542</v>
      </c>
      <c r="B102" s="161"/>
      <c r="C102" s="161"/>
      <c r="D102" s="162"/>
      <c r="E102" s="162"/>
      <c r="F102" s="162"/>
      <c r="G102" s="162"/>
      <c r="H102" s="162"/>
      <c r="I102" s="163"/>
      <c r="L102" s="441"/>
      <c r="M102" s="462"/>
      <c r="N102" s="725"/>
      <c r="O102" s="725"/>
      <c r="P102" s="725"/>
      <c r="Q102" s="725"/>
      <c r="R102" s="400"/>
      <c r="S102" s="365" t="str">
        <f>IFERROR(VLOOKUP(N102,備品・販売物品一覧!$F$42:$G$54,2,FALSE),"")</f>
        <v/>
      </c>
    </row>
    <row r="103" spans="1:19" ht="18" customHeight="1" thickBot="1" x14ac:dyDescent="0.25">
      <c r="A103" s="170" t="s">
        <v>549</v>
      </c>
      <c r="B103" s="161"/>
      <c r="C103" s="161"/>
      <c r="D103" s="162"/>
      <c r="E103" s="162"/>
      <c r="F103" s="162"/>
      <c r="G103" s="162"/>
      <c r="H103" s="162"/>
      <c r="I103" s="163"/>
      <c r="L103" s="464"/>
      <c r="M103" s="465"/>
      <c r="N103" s="821"/>
      <c r="O103" s="821"/>
      <c r="P103" s="821"/>
      <c r="Q103" s="821"/>
      <c r="R103" s="466"/>
      <c r="S103" s="365" t="str">
        <f>IFERROR(VLOOKUP(N103,備品・販売物品一覧!$F$42:$G$54,2,FALSE),"")</f>
        <v/>
      </c>
    </row>
    <row r="104" spans="1:19" ht="18" customHeight="1" x14ac:dyDescent="0.2">
      <c r="D104"/>
      <c r="E104"/>
      <c r="F104"/>
      <c r="G104"/>
      <c r="H104"/>
      <c r="I104"/>
      <c r="L104" s="56" t="s">
        <v>640</v>
      </c>
      <c r="O104" s="160"/>
      <c r="P104" s="160"/>
      <c r="Q104" s="160"/>
    </row>
    <row r="105" spans="1:19" ht="23.15" customHeight="1" thickBot="1" x14ac:dyDescent="0.25">
      <c r="A105" s="165"/>
      <c r="B105" s="165"/>
      <c r="C105" s="165"/>
      <c r="D105" s="166"/>
      <c r="E105" s="166"/>
      <c r="F105" s="166"/>
      <c r="G105" s="166"/>
      <c r="H105" s="166"/>
      <c r="I105" s="167"/>
      <c r="J105" s="159"/>
      <c r="K105" s="159"/>
      <c r="L105" s="159"/>
      <c r="M105" s="159"/>
      <c r="N105" s="159"/>
      <c r="O105" s="164"/>
      <c r="P105" s="164"/>
      <c r="Q105" s="164"/>
      <c r="R105" s="159"/>
      <c r="S105" s="180"/>
    </row>
    <row r="106" spans="1:19" ht="13.5" customHeight="1" x14ac:dyDescent="0.2">
      <c r="A106" s="161"/>
      <c r="B106" s="161"/>
      <c r="C106" s="161"/>
      <c r="D106" s="162"/>
      <c r="E106" s="162"/>
      <c r="F106" s="162"/>
      <c r="G106" s="162"/>
      <c r="H106" s="162"/>
      <c r="I106" s="163"/>
      <c r="O106" s="160"/>
      <c r="P106" s="160"/>
      <c r="Q106" s="160"/>
    </row>
    <row r="107" spans="1:19" s="6" customFormat="1" ht="25" customHeight="1" x14ac:dyDescent="0.2">
      <c r="A107" s="6" t="s">
        <v>664</v>
      </c>
      <c r="D107" s="81"/>
      <c r="E107" s="81"/>
      <c r="F107" s="81"/>
      <c r="G107" s="81"/>
      <c r="H107" s="81"/>
      <c r="I107" s="81"/>
      <c r="Q107" s="230"/>
      <c r="S107" s="58"/>
    </row>
    <row r="108" spans="1:19" s="6" customFormat="1" ht="25" customHeight="1" thickBot="1" x14ac:dyDescent="0.25">
      <c r="B108" s="58"/>
      <c r="C108" s="58"/>
      <c r="D108" s="58"/>
      <c r="E108" s="58"/>
      <c r="F108" s="58"/>
      <c r="G108" s="58"/>
      <c r="H108" s="81"/>
      <c r="I108" s="81"/>
      <c r="O108" s="274"/>
      <c r="S108" s="58"/>
    </row>
    <row r="109" spans="1:19" s="6" customFormat="1" ht="25" customHeight="1" x14ac:dyDescent="0.2">
      <c r="A109" s="288">
        <v>2001</v>
      </c>
      <c r="B109" s="744" t="s">
        <v>525</v>
      </c>
      <c r="C109" s="745"/>
      <c r="D109" s="746"/>
      <c r="E109" s="795" t="s">
        <v>566</v>
      </c>
      <c r="F109" s="745"/>
      <c r="G109" s="745"/>
      <c r="H109" s="745"/>
      <c r="I109" s="796"/>
      <c r="J109" s="6" t="s">
        <v>638</v>
      </c>
      <c r="O109" s="274"/>
      <c r="P109" s="274"/>
      <c r="Q109" s="274"/>
      <c r="R109" s="274"/>
      <c r="S109" s="58"/>
    </row>
    <row r="110" spans="1:19" s="6" customFormat="1" ht="25" customHeight="1" x14ac:dyDescent="0.2">
      <c r="A110" s="288">
        <v>2002</v>
      </c>
      <c r="B110" s="727" t="s">
        <v>526</v>
      </c>
      <c r="C110" s="728"/>
      <c r="D110" s="729"/>
      <c r="E110" s="774" t="s">
        <v>662</v>
      </c>
      <c r="F110" s="728"/>
      <c r="G110" s="728"/>
      <c r="H110" s="728"/>
      <c r="I110" s="775"/>
      <c r="J110" s="6" t="s">
        <v>562</v>
      </c>
      <c r="K110" s="275"/>
      <c r="L110" s="275"/>
      <c r="M110" s="275"/>
      <c r="N110" s="275"/>
      <c r="O110" s="275"/>
      <c r="S110" s="58"/>
    </row>
    <row r="111" spans="1:19" s="6" customFormat="1" ht="25" customHeight="1" thickBot="1" x14ac:dyDescent="0.25">
      <c r="A111" s="288">
        <v>2003</v>
      </c>
      <c r="B111" s="749" t="s">
        <v>527</v>
      </c>
      <c r="C111" s="750"/>
      <c r="D111" s="751"/>
      <c r="E111" s="817" t="s">
        <v>662</v>
      </c>
      <c r="F111" s="750"/>
      <c r="G111" s="750"/>
      <c r="H111" s="750"/>
      <c r="I111" s="818"/>
      <c r="J111" s="6" t="s">
        <v>562</v>
      </c>
      <c r="K111" s="276"/>
      <c r="L111" s="276"/>
      <c r="M111" s="276"/>
      <c r="N111" s="276"/>
      <c r="O111" s="276"/>
      <c r="S111" s="58"/>
    </row>
    <row r="112" spans="1:19" s="6" customFormat="1" ht="25" customHeight="1" thickBot="1" x14ac:dyDescent="0.25">
      <c r="A112" s="288">
        <v>3001</v>
      </c>
      <c r="B112" s="752" t="s">
        <v>552</v>
      </c>
      <c r="C112" s="753"/>
      <c r="D112" s="754"/>
      <c r="E112" s="819" t="s">
        <v>663</v>
      </c>
      <c r="F112" s="753"/>
      <c r="G112" s="753"/>
      <c r="H112" s="753"/>
      <c r="I112" s="820"/>
      <c r="J112" s="6" t="s">
        <v>562</v>
      </c>
      <c r="K112" s="276"/>
      <c r="L112" s="276"/>
      <c r="M112" s="276"/>
      <c r="N112" s="276"/>
      <c r="O112" s="276"/>
      <c r="S112" s="58"/>
    </row>
    <row r="113" spans="1:19" s="6" customFormat="1" ht="25" customHeight="1" x14ac:dyDescent="0.2">
      <c r="A113" s="288">
        <v>4001</v>
      </c>
      <c r="B113" s="744" t="s">
        <v>559</v>
      </c>
      <c r="C113" s="745"/>
      <c r="D113" s="746"/>
      <c r="E113" s="795" t="s">
        <v>662</v>
      </c>
      <c r="F113" s="745"/>
      <c r="G113" s="745"/>
      <c r="H113" s="745"/>
      <c r="I113" s="796"/>
      <c r="J113" s="6" t="s">
        <v>562</v>
      </c>
      <c r="K113" s="276"/>
      <c r="L113" s="276"/>
      <c r="M113" s="276"/>
      <c r="N113" s="276"/>
      <c r="O113" s="276"/>
      <c r="S113" s="58"/>
    </row>
    <row r="114" spans="1:19" s="6" customFormat="1" ht="25" customHeight="1" x14ac:dyDescent="0.2">
      <c r="A114" s="288">
        <v>4002</v>
      </c>
      <c r="B114" s="727" t="s">
        <v>560</v>
      </c>
      <c r="C114" s="728"/>
      <c r="D114" s="729"/>
      <c r="E114" s="774" t="s">
        <v>662</v>
      </c>
      <c r="F114" s="728"/>
      <c r="G114" s="728"/>
      <c r="H114" s="728"/>
      <c r="I114" s="775"/>
      <c r="J114" s="6" t="s">
        <v>562</v>
      </c>
      <c r="K114" s="276"/>
      <c r="L114" s="276"/>
      <c r="M114" s="276"/>
      <c r="N114" s="276"/>
      <c r="O114" s="276"/>
      <c r="S114" s="58"/>
    </row>
    <row r="115" spans="1:19" s="6" customFormat="1" ht="25" customHeight="1" thickBot="1" x14ac:dyDescent="0.25">
      <c r="A115" s="288">
        <v>4003</v>
      </c>
      <c r="B115" s="730" t="s">
        <v>561</v>
      </c>
      <c r="C115" s="731"/>
      <c r="D115" s="732"/>
      <c r="E115" s="776" t="s">
        <v>662</v>
      </c>
      <c r="F115" s="731"/>
      <c r="G115" s="731"/>
      <c r="H115" s="731"/>
      <c r="I115" s="777"/>
      <c r="J115" s="6" t="s">
        <v>562</v>
      </c>
      <c r="S115" s="58"/>
    </row>
    <row r="116" spans="1:19" ht="25" customHeight="1" x14ac:dyDescent="0.2">
      <c r="B116" s="801" t="s">
        <v>661</v>
      </c>
      <c r="C116" s="802"/>
      <c r="D116" s="272" t="s">
        <v>658</v>
      </c>
      <c r="E116" s="277" t="s">
        <v>656</v>
      </c>
      <c r="F116" s="807" t="s">
        <v>667</v>
      </c>
      <c r="G116" s="807"/>
      <c r="H116" s="807"/>
      <c r="I116" s="277" t="s">
        <v>665</v>
      </c>
      <c r="J116" s="809" t="s">
        <v>666</v>
      </c>
      <c r="K116" s="813"/>
      <c r="L116" s="814"/>
      <c r="M116" s="277" t="s">
        <v>659</v>
      </c>
      <c r="N116" s="809" t="s">
        <v>660</v>
      </c>
      <c r="O116" s="810"/>
      <c r="P116" s="6"/>
      <c r="Q116" s="6"/>
    </row>
    <row r="117" spans="1:19" ht="25" customHeight="1" thickBot="1" x14ac:dyDescent="0.25">
      <c r="B117" s="803" t="s">
        <v>657</v>
      </c>
      <c r="C117" s="804"/>
      <c r="D117" s="273" t="s">
        <v>658</v>
      </c>
      <c r="E117" s="278" t="s">
        <v>656</v>
      </c>
      <c r="F117" s="808" t="s">
        <v>667</v>
      </c>
      <c r="G117" s="808"/>
      <c r="H117" s="808"/>
      <c r="I117" s="278" t="s">
        <v>665</v>
      </c>
      <c r="J117" s="811" t="s">
        <v>666</v>
      </c>
      <c r="K117" s="815"/>
      <c r="L117" s="816"/>
      <c r="M117" s="278" t="s">
        <v>659</v>
      </c>
      <c r="N117" s="811" t="s">
        <v>660</v>
      </c>
      <c r="O117" s="812"/>
      <c r="P117" s="6"/>
    </row>
    <row r="118" spans="1:19" ht="15.5" customHeight="1" x14ac:dyDescent="0.2">
      <c r="J118" s="6"/>
      <c r="P118" s="6"/>
    </row>
  </sheetData>
  <sheetProtection algorithmName="SHA-512" hashValue="tSc9FIQFnHecyDdXjs5pY3dv+STAnSZ/09f7xasKnwVE9iKaWlhwksTEwm7tFUPOX/K2M6hMjFHMf4iqKX4WTw==" saltValue="neKQcnEn8OkcQS1meG9+Xg==" spinCount="100000" sheet="1" objects="1" scenarios="1"/>
  <mergeCells count="295">
    <mergeCell ref="L56:M56"/>
    <mergeCell ref="R56:S56"/>
    <mergeCell ref="N65:Q65"/>
    <mergeCell ref="N66:Q66"/>
    <mergeCell ref="N67:Q67"/>
    <mergeCell ref="A64:D64"/>
    <mergeCell ref="B65:C65"/>
    <mergeCell ref="B66:C66"/>
    <mergeCell ref="B67:C67"/>
    <mergeCell ref="D67:H67"/>
    <mergeCell ref="D65:H65"/>
    <mergeCell ref="D66:H66"/>
    <mergeCell ref="L58:S58"/>
    <mergeCell ref="B59:C59"/>
    <mergeCell ref="B60:C60"/>
    <mergeCell ref="D47:E47"/>
    <mergeCell ref="F47:G47"/>
    <mergeCell ref="H47:I47"/>
    <mergeCell ref="N47:P47"/>
    <mergeCell ref="A33:A47"/>
    <mergeCell ref="Q41:R50"/>
    <mergeCell ref="L43:M43"/>
    <mergeCell ref="N43:P43"/>
    <mergeCell ref="N44:P44"/>
    <mergeCell ref="N45:P45"/>
    <mergeCell ref="L46:M50"/>
    <mergeCell ref="H42:I42"/>
    <mergeCell ref="H44:I44"/>
    <mergeCell ref="D45:E45"/>
    <mergeCell ref="F45:G45"/>
    <mergeCell ref="H45:I45"/>
    <mergeCell ref="D46:E46"/>
    <mergeCell ref="F46:G46"/>
    <mergeCell ref="B34:C34"/>
    <mergeCell ref="D33:E33"/>
    <mergeCell ref="D34:E34"/>
    <mergeCell ref="B116:C116"/>
    <mergeCell ref="B117:C117"/>
    <mergeCell ref="N96:Q96"/>
    <mergeCell ref="N97:Q97"/>
    <mergeCell ref="N98:Q98"/>
    <mergeCell ref="N99:Q99"/>
    <mergeCell ref="N100:Q100"/>
    <mergeCell ref="N101:Q101"/>
    <mergeCell ref="F116:H116"/>
    <mergeCell ref="F117:H117"/>
    <mergeCell ref="N116:O116"/>
    <mergeCell ref="N117:O117"/>
    <mergeCell ref="J116:L116"/>
    <mergeCell ref="J117:L117"/>
    <mergeCell ref="E111:I111"/>
    <mergeCell ref="E112:I112"/>
    <mergeCell ref="E113:I113"/>
    <mergeCell ref="N102:Q102"/>
    <mergeCell ref="N103:Q103"/>
    <mergeCell ref="B101:C101"/>
    <mergeCell ref="D101:H101"/>
    <mergeCell ref="B99:C99"/>
    <mergeCell ref="D99:H99"/>
    <mergeCell ref="B100:C100"/>
    <mergeCell ref="E114:I114"/>
    <mergeCell ref="E115:I115"/>
    <mergeCell ref="N48:P48"/>
    <mergeCell ref="N50:P50"/>
    <mergeCell ref="L57:M57"/>
    <mergeCell ref="L52:P52"/>
    <mergeCell ref="B68:C68"/>
    <mergeCell ref="B71:C71"/>
    <mergeCell ref="D68:H68"/>
    <mergeCell ref="A73:J75"/>
    <mergeCell ref="L69:R71"/>
    <mergeCell ref="B69:C69"/>
    <mergeCell ref="B70:C70"/>
    <mergeCell ref="D69:H69"/>
    <mergeCell ref="E109:I109"/>
    <mergeCell ref="E110:I110"/>
    <mergeCell ref="B96:C96"/>
    <mergeCell ref="D96:H96"/>
    <mergeCell ref="B97:C97"/>
    <mergeCell ref="D97:H97"/>
    <mergeCell ref="B98:C98"/>
    <mergeCell ref="D98:H98"/>
    <mergeCell ref="R53:S53"/>
    <mergeCell ref="R54:S54"/>
    <mergeCell ref="N24:P24"/>
    <mergeCell ref="E22:F22"/>
    <mergeCell ref="H22:I22"/>
    <mergeCell ref="B13:C13"/>
    <mergeCell ref="B14:C14"/>
    <mergeCell ref="B85:C85"/>
    <mergeCell ref="D87:H87"/>
    <mergeCell ref="B21:C21"/>
    <mergeCell ref="B22:C22"/>
    <mergeCell ref="B23:C23"/>
    <mergeCell ref="D84:H84"/>
    <mergeCell ref="N49:P49"/>
    <mergeCell ref="N41:P41"/>
    <mergeCell ref="N19:Q19"/>
    <mergeCell ref="B19:C19"/>
    <mergeCell ref="D19:E19"/>
    <mergeCell ref="F19:I19"/>
    <mergeCell ref="B44:C44"/>
    <mergeCell ref="D44:E44"/>
    <mergeCell ref="F44:G44"/>
    <mergeCell ref="N86:Q86"/>
    <mergeCell ref="H46:I46"/>
    <mergeCell ref="N46:P46"/>
    <mergeCell ref="B47:C47"/>
    <mergeCell ref="N85:Q85"/>
    <mergeCell ref="N84:Q84"/>
    <mergeCell ref="F80:G80"/>
    <mergeCell ref="N90:Q90"/>
    <mergeCell ref="N91:Q91"/>
    <mergeCell ref="N92:Q92"/>
    <mergeCell ref="N93:Q93"/>
    <mergeCell ref="L59:S60"/>
    <mergeCell ref="N87:Q87"/>
    <mergeCell ref="N88:Q88"/>
    <mergeCell ref="D86:H86"/>
    <mergeCell ref="D85:H85"/>
    <mergeCell ref="D93:H93"/>
    <mergeCell ref="N89:Q89"/>
    <mergeCell ref="D92:H92"/>
    <mergeCell ref="B113:D113"/>
    <mergeCell ref="B86:C86"/>
    <mergeCell ref="B87:C87"/>
    <mergeCell ref="B88:C88"/>
    <mergeCell ref="B89:C89"/>
    <mergeCell ref="B90:C90"/>
    <mergeCell ref="B93:C93"/>
    <mergeCell ref="B109:D109"/>
    <mergeCell ref="B94:C94"/>
    <mergeCell ref="D94:H94"/>
    <mergeCell ref="B95:C95"/>
    <mergeCell ref="D95:H95"/>
    <mergeCell ref="D88:H88"/>
    <mergeCell ref="B110:D110"/>
    <mergeCell ref="B111:D111"/>
    <mergeCell ref="B112:D112"/>
    <mergeCell ref="D100:H100"/>
    <mergeCell ref="B92:C92"/>
    <mergeCell ref="B84:C84"/>
    <mergeCell ref="D89:H89"/>
    <mergeCell ref="D90:H90"/>
    <mergeCell ref="B114:D114"/>
    <mergeCell ref="B115:D115"/>
    <mergeCell ref="B3:J3"/>
    <mergeCell ref="L3:M3"/>
    <mergeCell ref="N3:O3"/>
    <mergeCell ref="Q3:R3"/>
    <mergeCell ref="D6:I6"/>
    <mergeCell ref="D7:I7"/>
    <mergeCell ref="D9:I9"/>
    <mergeCell ref="D10:I10"/>
    <mergeCell ref="D8:E8"/>
    <mergeCell ref="F8:G8"/>
    <mergeCell ref="H8:I8"/>
    <mergeCell ref="F36:G36"/>
    <mergeCell ref="F37:G37"/>
    <mergeCell ref="H34:I34"/>
    <mergeCell ref="H35:I35"/>
    <mergeCell ref="H36:I36"/>
    <mergeCell ref="H37:I37"/>
    <mergeCell ref="B10:C10"/>
    <mergeCell ref="R21:R22"/>
    <mergeCell ref="B11:C11"/>
    <mergeCell ref="B12:C12"/>
    <mergeCell ref="I1:S1"/>
    <mergeCell ref="D18:E18"/>
    <mergeCell ref="D20:E20"/>
    <mergeCell ref="F18:I18"/>
    <mergeCell ref="F20:I20"/>
    <mergeCell ref="N7:Q7"/>
    <mergeCell ref="N8:Q8"/>
    <mergeCell ref="N9:Q9"/>
    <mergeCell ref="N10:Q10"/>
    <mergeCell ref="N11:Q11"/>
    <mergeCell ref="N12:Q12"/>
    <mergeCell ref="N13:Q13"/>
    <mergeCell ref="N14:Q14"/>
    <mergeCell ref="D15:I15"/>
    <mergeCell ref="D16:I16"/>
    <mergeCell ref="D17:I17"/>
    <mergeCell ref="N6:Q6"/>
    <mergeCell ref="Q2:S2"/>
    <mergeCell ref="N15:Q15"/>
    <mergeCell ref="N17:Q17"/>
    <mergeCell ref="N18:Q18"/>
    <mergeCell ref="N16:Q16"/>
    <mergeCell ref="G1:H1"/>
    <mergeCell ref="D40:E40"/>
    <mergeCell ref="D41:E41"/>
    <mergeCell ref="D42:E42"/>
    <mergeCell ref="D36:E36"/>
    <mergeCell ref="N36:Q36"/>
    <mergeCell ref="N26:P26"/>
    <mergeCell ref="L30:R34"/>
    <mergeCell ref="O29:P29"/>
    <mergeCell ref="F34:G34"/>
    <mergeCell ref="F39:G39"/>
    <mergeCell ref="H39:I39"/>
    <mergeCell ref="F40:G40"/>
    <mergeCell ref="D39:E39"/>
    <mergeCell ref="H40:I40"/>
    <mergeCell ref="F41:G41"/>
    <mergeCell ref="H41:I41"/>
    <mergeCell ref="F42:G42"/>
    <mergeCell ref="N25:P25"/>
    <mergeCell ref="D24:I24"/>
    <mergeCell ref="D13:I13"/>
    <mergeCell ref="F35:G35"/>
    <mergeCell ref="D11:I11"/>
    <mergeCell ref="D12:I12"/>
    <mergeCell ref="D14:I14"/>
    <mergeCell ref="Q21:Q22"/>
    <mergeCell ref="A25:A32"/>
    <mergeCell ref="B27:C27"/>
    <mergeCell ref="B28:C28"/>
    <mergeCell ref="B29:C29"/>
    <mergeCell ref="B30:C30"/>
    <mergeCell ref="B31:C31"/>
    <mergeCell ref="B32:C32"/>
    <mergeCell ref="N23:P23"/>
    <mergeCell ref="N28:P28"/>
    <mergeCell ref="N27:P27"/>
    <mergeCell ref="B25:C25"/>
    <mergeCell ref="B26:C26"/>
    <mergeCell ref="A6:A23"/>
    <mergeCell ref="A24:C24"/>
    <mergeCell ref="B16:C16"/>
    <mergeCell ref="B15:C15"/>
    <mergeCell ref="B20:C20"/>
    <mergeCell ref="B17:C17"/>
    <mergeCell ref="B18:C18"/>
    <mergeCell ref="B6:C6"/>
    <mergeCell ref="B7:C7"/>
    <mergeCell ref="B8:C8"/>
    <mergeCell ref="B9:C9"/>
    <mergeCell ref="B45:C45"/>
    <mergeCell ref="B46:C46"/>
    <mergeCell ref="D71:H71"/>
    <mergeCell ref="D70:H70"/>
    <mergeCell ref="L21:L22"/>
    <mergeCell ref="M21:M22"/>
    <mergeCell ref="N21:P22"/>
    <mergeCell ref="D37:E37"/>
    <mergeCell ref="N37:Q37"/>
    <mergeCell ref="N38:Q38"/>
    <mergeCell ref="N42:P42"/>
    <mergeCell ref="N39:Q39"/>
    <mergeCell ref="D35:E35"/>
    <mergeCell ref="B36:C36"/>
    <mergeCell ref="B37:C37"/>
    <mergeCell ref="B39:C39"/>
    <mergeCell ref="B55:C55"/>
    <mergeCell ref="A48:C48"/>
    <mergeCell ref="A49:C49"/>
    <mergeCell ref="B40:C40"/>
    <mergeCell ref="B41:C41"/>
    <mergeCell ref="B42:C42"/>
    <mergeCell ref="B52:C52"/>
    <mergeCell ref="B78:C78"/>
    <mergeCell ref="B79:C79"/>
    <mergeCell ref="F78:G78"/>
    <mergeCell ref="F79:G79"/>
    <mergeCell ref="R57:S57"/>
    <mergeCell ref="B62:J62"/>
    <mergeCell ref="L62:M62"/>
    <mergeCell ref="N62:O62"/>
    <mergeCell ref="Q62:R62"/>
    <mergeCell ref="D60:H60"/>
    <mergeCell ref="L64:O64"/>
    <mergeCell ref="D59:H59"/>
    <mergeCell ref="B76:C76"/>
    <mergeCell ref="F76:G76"/>
    <mergeCell ref="F77:G77"/>
    <mergeCell ref="B77:C77"/>
    <mergeCell ref="D52:G52"/>
    <mergeCell ref="H52:I52"/>
    <mergeCell ref="G48:I48"/>
    <mergeCell ref="D57:H57"/>
    <mergeCell ref="D58:H58"/>
    <mergeCell ref="A54:D54"/>
    <mergeCell ref="B53:C53"/>
    <mergeCell ref="D53:G53"/>
    <mergeCell ref="H53:I53"/>
    <mergeCell ref="A50:D50"/>
    <mergeCell ref="D56:H56"/>
    <mergeCell ref="B57:C57"/>
    <mergeCell ref="B58:C58"/>
    <mergeCell ref="D51:G51"/>
    <mergeCell ref="H51:I51"/>
    <mergeCell ref="D55:H55"/>
    <mergeCell ref="B56:C56"/>
    <mergeCell ref="B51:C51"/>
  </mergeCells>
  <phoneticPr fontId="8"/>
  <conditionalFormatting sqref="F25">
    <cfRule type="cellIs" dxfId="0" priority="4" operator="equal">
      <formula>0</formula>
    </cfRule>
  </conditionalFormatting>
  <dataValidations count="1">
    <dataValidation type="list" allowBlank="1" showInputMessage="1" showErrorMessage="1" sqref="M23:M28 M7:M13 M37:M39 M15:M19 M45 M42" xr:uid="{7E4C9F48-32C8-478F-A0E5-F9A74ECF73E7}">
      <formula1>"☀,☂,☀☂"</formula1>
    </dataValidation>
  </dataValidations>
  <pageMargins left="0.51181102362204722" right="0.31496062992125984" top="0.74803149606299213" bottom="0.35433070866141736" header="0.31496062992125984" footer="0.31496062992125984"/>
  <pageSetup paperSize="9" scale="72" orientation="portrait" r:id="rId1"/>
  <rowBreaks count="2" manualBreakCount="2">
    <brk id="61" max="18" man="1"/>
    <brk id="11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11</xdr:col>
                    <xdr:colOff>63500</xdr:colOff>
                    <xdr:row>56</xdr:row>
                    <xdr:rowOff>12700</xdr:rowOff>
                  </from>
                  <to>
                    <xdr:col>11</xdr:col>
                    <xdr:colOff>349250</xdr:colOff>
                    <xdr:row>56</xdr:row>
                    <xdr:rowOff>222250</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11</xdr:col>
                    <xdr:colOff>63500</xdr:colOff>
                    <xdr:row>55</xdr:row>
                    <xdr:rowOff>12700</xdr:rowOff>
                  </from>
                  <to>
                    <xdr:col>11</xdr:col>
                    <xdr:colOff>349250</xdr:colOff>
                    <xdr:row>55</xdr:row>
                    <xdr:rowOff>222250</xdr:rowOff>
                  </to>
                </anchor>
              </controlPr>
            </control>
          </mc:Choice>
        </mc:AlternateContent>
        <mc:AlternateContent xmlns:mc="http://schemas.openxmlformats.org/markup-compatibility/2006">
          <mc:Choice Requires="x14">
            <control shapeId="57370" r:id="rId6" name="Check Box 26">
              <controlPr defaultSize="0" autoFill="0" autoLine="0" autoPict="0">
                <anchor moveWithCells="1">
                  <from>
                    <xdr:col>3</xdr:col>
                    <xdr:colOff>76200</xdr:colOff>
                    <xdr:row>7</xdr:row>
                    <xdr:rowOff>25400</xdr:rowOff>
                  </from>
                  <to>
                    <xdr:col>3</xdr:col>
                    <xdr:colOff>368300</xdr:colOff>
                    <xdr:row>8</xdr:row>
                    <xdr:rowOff>0</xdr:rowOff>
                  </to>
                </anchor>
              </controlPr>
            </control>
          </mc:Choice>
        </mc:AlternateContent>
        <mc:AlternateContent xmlns:mc="http://schemas.openxmlformats.org/markup-compatibility/2006">
          <mc:Choice Requires="x14">
            <control shapeId="57371" r:id="rId7" name="Check Box 27">
              <controlPr defaultSize="0" autoFill="0" autoLine="0" autoPict="0">
                <anchor moveWithCells="1">
                  <from>
                    <xdr:col>5</xdr:col>
                    <xdr:colOff>6350</xdr:colOff>
                    <xdr:row>7</xdr:row>
                    <xdr:rowOff>25400</xdr:rowOff>
                  </from>
                  <to>
                    <xdr:col>5</xdr:col>
                    <xdr:colOff>292100</xdr:colOff>
                    <xdr:row>8</xdr:row>
                    <xdr:rowOff>6350</xdr:rowOff>
                  </to>
                </anchor>
              </controlPr>
            </control>
          </mc:Choice>
        </mc:AlternateContent>
        <mc:AlternateContent xmlns:mc="http://schemas.openxmlformats.org/markup-compatibility/2006">
          <mc:Choice Requires="x14">
            <control shapeId="57372" r:id="rId8" name="Check Box 28">
              <controlPr defaultSize="0" autoFill="0" autoLine="0" autoPict="0">
                <anchor moveWithCells="1">
                  <from>
                    <xdr:col>7</xdr:col>
                    <xdr:colOff>63500</xdr:colOff>
                    <xdr:row>7</xdr:row>
                    <xdr:rowOff>12700</xdr:rowOff>
                  </from>
                  <to>
                    <xdr:col>7</xdr:col>
                    <xdr:colOff>349250</xdr:colOff>
                    <xdr:row>7</xdr:row>
                    <xdr:rowOff>222250</xdr:rowOff>
                  </to>
                </anchor>
              </controlPr>
            </control>
          </mc:Choice>
        </mc:AlternateContent>
        <mc:AlternateContent xmlns:mc="http://schemas.openxmlformats.org/markup-compatibility/2006">
          <mc:Choice Requires="x14">
            <control shapeId="57375" r:id="rId9" name="Check Box 31">
              <controlPr defaultSize="0" autoFill="0" autoLine="0" autoPict="0">
                <anchor moveWithCells="1">
                  <from>
                    <xdr:col>3</xdr:col>
                    <xdr:colOff>63500</xdr:colOff>
                    <xdr:row>47</xdr:row>
                    <xdr:rowOff>12700</xdr:rowOff>
                  </from>
                  <to>
                    <xdr:col>3</xdr:col>
                    <xdr:colOff>349250</xdr:colOff>
                    <xdr:row>47</xdr:row>
                    <xdr:rowOff>222250</xdr:rowOff>
                  </to>
                </anchor>
              </controlPr>
            </control>
          </mc:Choice>
        </mc:AlternateContent>
        <mc:AlternateContent xmlns:mc="http://schemas.openxmlformats.org/markup-compatibility/2006">
          <mc:Choice Requires="x14">
            <control shapeId="57376" r:id="rId10" name="Check Box 32">
              <controlPr defaultSize="0" autoFill="0" autoLine="0" autoPict="0">
                <anchor moveWithCells="1">
                  <from>
                    <xdr:col>6</xdr:col>
                    <xdr:colOff>6350</xdr:colOff>
                    <xdr:row>47</xdr:row>
                    <xdr:rowOff>25400</xdr:rowOff>
                  </from>
                  <to>
                    <xdr:col>6</xdr:col>
                    <xdr:colOff>292100</xdr:colOff>
                    <xdr:row>48</xdr:row>
                    <xdr:rowOff>0</xdr:rowOff>
                  </to>
                </anchor>
              </controlPr>
            </control>
          </mc:Choice>
        </mc:AlternateContent>
        <mc:AlternateContent xmlns:mc="http://schemas.openxmlformats.org/markup-compatibility/2006">
          <mc:Choice Requires="x14">
            <control shapeId="57377" r:id="rId11" name="Check Box 33">
              <controlPr defaultSize="0" autoFill="0" autoLine="0" autoPict="0">
                <anchor moveWithCells="1">
                  <from>
                    <xdr:col>3</xdr:col>
                    <xdr:colOff>63500</xdr:colOff>
                    <xdr:row>48</xdr:row>
                    <xdr:rowOff>12700</xdr:rowOff>
                  </from>
                  <to>
                    <xdr:col>3</xdr:col>
                    <xdr:colOff>349250</xdr:colOff>
                    <xdr:row>48</xdr:row>
                    <xdr:rowOff>222250</xdr:rowOff>
                  </to>
                </anchor>
              </controlPr>
            </control>
          </mc:Choice>
        </mc:AlternateContent>
        <mc:AlternateContent xmlns:mc="http://schemas.openxmlformats.org/markup-compatibility/2006">
          <mc:Choice Requires="x14">
            <control shapeId="57378" r:id="rId12" name="Check Box 34">
              <controlPr defaultSize="0" autoFill="0" autoLine="0" autoPict="0">
                <anchor moveWithCells="1">
                  <from>
                    <xdr:col>0</xdr:col>
                    <xdr:colOff>165100</xdr:colOff>
                    <xdr:row>71</xdr:row>
                    <xdr:rowOff>12700</xdr:rowOff>
                  </from>
                  <to>
                    <xdr:col>0</xdr:col>
                    <xdr:colOff>450850</xdr:colOff>
                    <xdr:row>71</xdr:row>
                    <xdr:rowOff>222250</xdr:rowOff>
                  </to>
                </anchor>
              </controlPr>
            </control>
          </mc:Choice>
        </mc:AlternateContent>
        <mc:AlternateContent xmlns:mc="http://schemas.openxmlformats.org/markup-compatibility/2006">
          <mc:Choice Requires="x14">
            <control shapeId="57380" r:id="rId13" name="Check Box 36">
              <controlPr defaultSize="0" autoFill="0" autoLine="0" autoPict="0">
                <anchor moveWithCells="1">
                  <from>
                    <xdr:col>3</xdr:col>
                    <xdr:colOff>69850</xdr:colOff>
                    <xdr:row>23</xdr:row>
                    <xdr:rowOff>6350</xdr:rowOff>
                  </from>
                  <to>
                    <xdr:col>3</xdr:col>
                    <xdr:colOff>355600</xdr:colOff>
                    <xdr:row>23</xdr:row>
                    <xdr:rowOff>215900</xdr:rowOff>
                  </to>
                </anchor>
              </controlPr>
            </control>
          </mc:Choice>
        </mc:AlternateContent>
        <mc:AlternateContent xmlns:mc="http://schemas.openxmlformats.org/markup-compatibility/2006">
          <mc:Choice Requires="x14">
            <control shapeId="57381" r:id="rId14" name="Check Box 37">
              <controlPr defaultSize="0" autoFill="0" autoLine="0" autoPict="0">
                <anchor moveWithCells="1">
                  <from>
                    <xdr:col>4</xdr:col>
                    <xdr:colOff>76200</xdr:colOff>
                    <xdr:row>23</xdr:row>
                    <xdr:rowOff>12700</xdr:rowOff>
                  </from>
                  <to>
                    <xdr:col>4</xdr:col>
                    <xdr:colOff>361950</xdr:colOff>
                    <xdr:row>23</xdr:row>
                    <xdr:rowOff>222250</xdr:rowOff>
                  </to>
                </anchor>
              </controlPr>
            </control>
          </mc:Choice>
        </mc:AlternateContent>
        <mc:AlternateContent xmlns:mc="http://schemas.openxmlformats.org/markup-compatibility/2006">
          <mc:Choice Requires="x14">
            <control shapeId="57382" r:id="rId15" name="Check Box 38">
              <controlPr defaultSize="0" autoFill="0" autoLine="0" autoPict="0">
                <anchor moveWithCells="1">
                  <from>
                    <xdr:col>5</xdr:col>
                    <xdr:colOff>184150</xdr:colOff>
                    <xdr:row>23</xdr:row>
                    <xdr:rowOff>6350</xdr:rowOff>
                  </from>
                  <to>
                    <xdr:col>6</xdr:col>
                    <xdr:colOff>6350</xdr:colOff>
                    <xdr:row>23</xdr:row>
                    <xdr:rowOff>215900</xdr:rowOff>
                  </to>
                </anchor>
              </controlPr>
            </control>
          </mc:Choice>
        </mc:AlternateContent>
        <mc:AlternateContent xmlns:mc="http://schemas.openxmlformats.org/markup-compatibility/2006">
          <mc:Choice Requires="x14">
            <control shapeId="57383" r:id="rId16" name="Check Box 39">
              <controlPr defaultSize="0" autoFill="0" autoLine="0" autoPict="0">
                <anchor moveWithCells="1">
                  <from>
                    <xdr:col>6</xdr:col>
                    <xdr:colOff>406400</xdr:colOff>
                    <xdr:row>23</xdr:row>
                    <xdr:rowOff>0</xdr:rowOff>
                  </from>
                  <to>
                    <xdr:col>7</xdr:col>
                    <xdr:colOff>228600</xdr:colOff>
                    <xdr:row>23</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9">
        <x14:dataValidation type="list" allowBlank="1" showInputMessage="1" showErrorMessage="1" xr:uid="{0AA3D132-A66E-4AB8-BC7A-94B976B5C727}">
          <x14:formula1>
            <xm:f>入力フォーム用項目!$B$3:$B$23</xm:f>
          </x14:formula1>
          <xm:sqref>N7</xm:sqref>
        </x14:dataValidation>
        <x14:dataValidation type="list" allowBlank="1" showInputMessage="1" showErrorMessage="1" xr:uid="{485A83E7-EDEF-40EE-B3B0-D669E14D22AD}">
          <x14:formula1>
            <xm:f>入力フォーム用項目!$B$25:$B$26</xm:f>
          </x14:formula1>
          <xm:sqref>N37:N39</xm:sqref>
        </x14:dataValidation>
        <x14:dataValidation type="list" allowBlank="1" xr:uid="{65C81885-5977-4CA2-A3EB-C31E408DE822}">
          <x14:formula1>
            <xm:f>入力フォーム用項目!$B$3:$B$21</xm:f>
          </x14:formula1>
          <xm:sqref>N8:N13</xm:sqref>
        </x14:dataValidation>
        <x14:dataValidation type="list" allowBlank="1" showInputMessage="1" showErrorMessage="1" xr:uid="{0D05EC0A-1182-4489-A50A-AD3E93FFC16E}">
          <x14:formula1>
            <xm:f>入力フォーム用項目!#REF!</xm:f>
          </x14:formula1>
          <xm:sqref>D92</xm:sqref>
        </x14:dataValidation>
        <x14:dataValidation type="list" allowBlank="1" showInputMessage="1" showErrorMessage="1" xr:uid="{E6BA2FE9-3C92-41E4-A6FE-1AB5E9A6C6C3}">
          <x14:formula1>
            <xm:f>備品・販売物品一覧!$F$24:$F$39</xm:f>
          </x14:formula1>
          <xm:sqref>D85:H90</xm:sqref>
        </x14:dataValidation>
        <x14:dataValidation type="list" allowBlank="1" showInputMessage="1" showErrorMessage="1" xr:uid="{9AE00344-F3BA-40ED-8102-6779926D6798}">
          <x14:formula1>
            <xm:f>備品・販売物品一覧!$H$24:$H$51</xm:f>
          </x14:formula1>
          <xm:sqref>D93:H101</xm:sqref>
        </x14:dataValidation>
        <x14:dataValidation type="list" allowBlank="1" showInputMessage="1" showErrorMessage="1" xr:uid="{E3644111-0C75-4747-936E-14991E2048AE}">
          <x14:formula1>
            <xm:f>備品・販売物品一覧!$C$24:$C$48</xm:f>
          </x14:formula1>
          <xm:sqref>N85:Q93</xm:sqref>
        </x14:dataValidation>
        <x14:dataValidation type="list" allowBlank="1" showInputMessage="1" showErrorMessage="1" xr:uid="{9C8E4B19-7AAE-42E9-BA31-6B7FC88E9034}">
          <x14:formula1>
            <xm:f>備品・販売物品一覧!$F$42:$F$54</xm:f>
          </x14:formula1>
          <xm:sqref>O102:Q103 N97:N103</xm:sqref>
        </x14:dataValidation>
        <x14:dataValidation type="list" allowBlank="1" showInputMessage="1" showErrorMessage="1" xr:uid="{718C4C23-4258-4581-97C3-2504FAE941C6}">
          <x14:formula1>
            <xm:f>入力フォーム用項目!$B$38:$B$44</xm:f>
          </x14:formula1>
          <xm:sqref>N51</xm:sqref>
        </x14:dataValidation>
        <x14:dataValidation type="list" allowBlank="1" showInputMessage="1" showErrorMessage="1" xr:uid="{7FB93312-7D35-4210-A3EF-0BDE05E0A1E3}">
          <x14:formula1>
            <xm:f>入力フォーム用項目!$B$47:$B$54</xm:f>
          </x14:formula1>
          <xm:sqref>N15:Q15</xm:sqref>
        </x14:dataValidation>
        <x14:dataValidation type="list" allowBlank="1" xr:uid="{C0249E12-6A62-466D-932C-AEE257976249}">
          <x14:formula1>
            <xm:f>入力フォーム用項目!$B$47:$B$54</xm:f>
          </x14:formula1>
          <xm:sqref>N16:Q19</xm:sqref>
        </x14:dataValidation>
        <x14:dataValidation type="list" allowBlank="1" showInputMessage="1" showErrorMessage="1" xr:uid="{27FA78E9-0A2D-40C7-880E-627CF75700D2}">
          <x14:formula1>
            <xm:f>入力フォーム用項目!$B$28:$B$32</xm:f>
          </x14:formula1>
          <xm:sqref>N23:P28</xm:sqref>
        </x14:dataValidation>
        <x14:dataValidation type="list" allowBlank="1" showInputMessage="1" showErrorMessage="1" xr:uid="{8D54E6E4-5AF2-4218-8F26-9A2547C22565}">
          <x14:formula1>
            <xm:f>入力フォーム用項目!$E$30:$E$31</xm:f>
          </x14:formula1>
          <xm:sqref>D52:D53</xm:sqref>
        </x14:dataValidation>
        <x14:dataValidation type="list" allowBlank="1" showInputMessage="1" showErrorMessage="1" xr:uid="{4B85836D-3B79-41CA-9DEA-BA3F669BF3DF}">
          <x14:formula1>
            <xm:f>入力フォーム用項目!$E$3:$E$26</xm:f>
          </x14:formula1>
          <xm:sqref>D66:D71</xm:sqref>
        </x14:dataValidation>
        <x14:dataValidation type="list" allowBlank="1" showInputMessage="1" showErrorMessage="1" xr:uid="{C7AEFA7A-0C5E-44FC-BF72-519C9031ACE9}">
          <x14:formula1>
            <xm:f>入力フォーム用項目!$E$3:$E$29</xm:f>
          </x14:formula1>
          <xm:sqref>N65</xm:sqref>
        </x14:dataValidation>
        <x14:dataValidation type="list" allowBlank="1" showInputMessage="1" showErrorMessage="1" xr:uid="{DBA4F3E7-937B-4207-9657-F183ADD3C2B6}">
          <x14:formula1>
            <xm:f>入力フォーム用項目!$E$31:$E$32</xm:f>
          </x14:formula1>
          <xm:sqref>N66:N67</xm:sqref>
        </x14:dataValidation>
        <x14:dataValidation type="list" allowBlank="1" showInputMessage="1" showErrorMessage="1" xr:uid="{C7F2E35B-E817-445F-8BAA-AB59F2784403}">
          <x14:formula1>
            <xm:f>入力フォーム用項目!$B$34:$B$37</xm:f>
          </x14:formula1>
          <xm:sqref>N45:P45</xm:sqref>
        </x14:dataValidation>
        <x14:dataValidation type="list" allowBlank="1" showInputMessage="1" showErrorMessage="1" xr:uid="{DD63BC7C-8845-4678-B526-76CE3393EB54}">
          <x14:formula1>
            <xm:f>入力フォーム用項目!$B$39:$B$44</xm:f>
          </x14:formula1>
          <xm:sqref>N46:P50</xm:sqref>
        </x14:dataValidation>
        <x14:dataValidation type="list" allowBlank="1" showInputMessage="1" showErrorMessage="1" xr:uid="{E1863147-2543-400D-A361-00590AB88083}">
          <x14:formula1>
            <xm:f>入力フォーム用項目!$E$37:$E$51</xm:f>
          </x14:formula1>
          <xm:sqref>D56:H60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4"/>
  <sheetViews>
    <sheetView view="pageBreakPreview" zoomScaleNormal="100" zoomScaleSheetLayoutView="100" workbookViewId="0">
      <selection activeCell="B1" sqref="B1"/>
    </sheetView>
  </sheetViews>
  <sheetFormatPr defaultColWidth="9" defaultRowHeight="13" x14ac:dyDescent="0.2"/>
  <cols>
    <col min="1" max="1" width="6.90625" style="71" customWidth="1"/>
    <col min="2" max="2" width="10.6328125" style="71" customWidth="1"/>
    <col min="3" max="3" width="9" style="71"/>
    <col min="4" max="4" width="9.6328125" style="71" customWidth="1"/>
    <col min="5" max="5" width="10.6328125" style="71" customWidth="1"/>
    <col min="6" max="6" width="10.90625" style="71" customWidth="1"/>
    <col min="7" max="7" width="11.1796875" style="71" customWidth="1"/>
    <col min="8" max="10" width="10.6328125" style="71" customWidth="1"/>
    <col min="11" max="11" width="9.90625" style="71" customWidth="1"/>
    <col min="12" max="12" width="3.453125" style="71" customWidth="1"/>
    <col min="13" max="16384" width="9" style="71"/>
  </cols>
  <sheetData>
    <row r="1" spans="1:11" x14ac:dyDescent="0.2">
      <c r="A1" s="21" t="s">
        <v>22</v>
      </c>
      <c r="H1" s="72"/>
      <c r="I1" s="72"/>
      <c r="J1" s="72"/>
      <c r="K1" s="72"/>
    </row>
    <row r="2" spans="1:11" x14ac:dyDescent="0.2">
      <c r="A2" s="859" t="s">
        <v>23</v>
      </c>
      <c r="B2" s="859"/>
      <c r="C2" s="859"/>
      <c r="D2" s="859"/>
      <c r="E2" s="859"/>
      <c r="F2" s="859"/>
      <c r="G2" s="860"/>
      <c r="H2" s="857" t="s">
        <v>141</v>
      </c>
      <c r="I2" s="868" t="s">
        <v>142</v>
      </c>
      <c r="J2" s="855" t="s">
        <v>143</v>
      </c>
      <c r="K2" s="857" t="s">
        <v>144</v>
      </c>
    </row>
    <row r="3" spans="1:11" ht="3.75" customHeight="1" x14ac:dyDescent="0.2">
      <c r="A3" s="861"/>
      <c r="B3" s="861"/>
      <c r="C3" s="861"/>
      <c r="D3" s="861"/>
      <c r="E3" s="861"/>
      <c r="F3" s="861"/>
      <c r="G3" s="862"/>
      <c r="H3" s="858"/>
      <c r="I3" s="869"/>
      <c r="J3" s="856"/>
      <c r="K3" s="858"/>
    </row>
    <row r="4" spans="1:11" ht="18.75" customHeight="1" x14ac:dyDescent="0.2">
      <c r="A4" s="861" t="s">
        <v>180</v>
      </c>
      <c r="B4" s="861"/>
      <c r="C4" s="861"/>
      <c r="D4" s="861"/>
      <c r="E4" s="861"/>
      <c r="F4" s="861"/>
      <c r="G4" s="862"/>
      <c r="H4" s="864"/>
      <c r="I4" s="861"/>
      <c r="J4" s="863"/>
      <c r="K4" s="864"/>
    </row>
    <row r="5" spans="1:11" ht="15.75" customHeight="1" thickBot="1" x14ac:dyDescent="0.25">
      <c r="A5" s="866"/>
      <c r="B5" s="866"/>
      <c r="C5" s="866"/>
      <c r="D5" s="866"/>
      <c r="E5" s="866"/>
      <c r="F5" s="866"/>
      <c r="G5" s="867"/>
      <c r="H5" s="870"/>
      <c r="I5" s="861"/>
      <c r="J5" s="863"/>
      <c r="K5" s="865"/>
    </row>
    <row r="6" spans="1:11" ht="13.5" thickTop="1" x14ac:dyDescent="0.2">
      <c r="A6" s="894"/>
      <c r="B6" s="952"/>
      <c r="C6" s="953"/>
      <c r="D6" s="953"/>
      <c r="E6" s="953"/>
      <c r="F6" s="953"/>
      <c r="G6" s="953"/>
      <c r="H6" s="953"/>
      <c r="I6" s="953"/>
      <c r="J6" s="953"/>
      <c r="K6" s="954"/>
    </row>
    <row r="7" spans="1:11" ht="17.25" customHeight="1" x14ac:dyDescent="0.2">
      <c r="A7" s="894"/>
      <c r="B7" s="955" t="s">
        <v>188</v>
      </c>
      <c r="C7" s="956"/>
      <c r="D7" s="956"/>
      <c r="E7" s="956"/>
      <c r="F7" s="956"/>
      <c r="G7" s="956"/>
      <c r="H7" s="956"/>
      <c r="I7" s="956"/>
      <c r="J7" s="956"/>
      <c r="K7" s="957"/>
    </row>
    <row r="8" spans="1:11" x14ac:dyDescent="0.2">
      <c r="A8" s="894"/>
      <c r="B8" s="898">
        <f ca="1">TODAY()</f>
        <v>45022</v>
      </c>
      <c r="C8" s="899"/>
      <c r="D8" s="899"/>
      <c r="E8" s="899"/>
      <c r="F8" s="899"/>
      <c r="G8" s="899"/>
      <c r="H8" s="899"/>
      <c r="I8" s="899"/>
      <c r="J8" s="899"/>
      <c r="K8" s="900"/>
    </row>
    <row r="9" spans="1:11" ht="15" customHeight="1" thickBot="1" x14ac:dyDescent="0.25">
      <c r="A9" s="894"/>
      <c r="B9" s="893" t="s">
        <v>181</v>
      </c>
      <c r="C9" s="861"/>
      <c r="D9" s="861"/>
      <c r="E9" s="861"/>
      <c r="F9" s="861"/>
      <c r="G9" s="861"/>
      <c r="H9" s="861"/>
      <c r="I9" s="861"/>
      <c r="J9" s="861"/>
      <c r="K9" s="894"/>
    </row>
    <row r="10" spans="1:11" ht="25" customHeight="1" thickBot="1" x14ac:dyDescent="0.25">
      <c r="A10" s="894"/>
      <c r="B10" s="31" t="s">
        <v>10</v>
      </c>
      <c r="C10" s="901" t="s">
        <v>43</v>
      </c>
      <c r="D10" s="902"/>
      <c r="E10" s="192">
        <f>注文シート!D6</f>
        <v>0</v>
      </c>
      <c r="F10" s="911">
        <f>注文シート!D7</f>
        <v>0</v>
      </c>
      <c r="G10" s="912"/>
      <c r="H10" s="912"/>
      <c r="I10" s="912"/>
      <c r="J10" s="912"/>
      <c r="K10" s="913"/>
    </row>
    <row r="11" spans="1:11" ht="25" customHeight="1" x14ac:dyDescent="0.2">
      <c r="A11" s="894"/>
      <c r="B11" s="31" t="s">
        <v>24</v>
      </c>
      <c r="C11" s="909" t="s">
        <v>42</v>
      </c>
      <c r="D11" s="910"/>
      <c r="E11" s="903">
        <f>注文シート!D9</f>
        <v>0</v>
      </c>
      <c r="F11" s="904"/>
      <c r="G11" s="904"/>
      <c r="H11" s="904"/>
      <c r="I11" s="904"/>
      <c r="J11" s="904"/>
      <c r="K11" s="905"/>
    </row>
    <row r="12" spans="1:11" ht="25" customHeight="1" x14ac:dyDescent="0.2">
      <c r="A12" s="894"/>
      <c r="B12" s="32" t="s">
        <v>25</v>
      </c>
      <c r="C12" s="909" t="s">
        <v>44</v>
      </c>
      <c r="D12" s="910"/>
      <c r="E12" s="906">
        <f>注文シート!D10</f>
        <v>0</v>
      </c>
      <c r="F12" s="907"/>
      <c r="G12" s="907"/>
      <c r="H12" s="907"/>
      <c r="I12" s="907"/>
      <c r="J12" s="907"/>
      <c r="K12" s="908"/>
    </row>
    <row r="13" spans="1:11" ht="22.5" customHeight="1" x14ac:dyDescent="0.2">
      <c r="A13" s="894"/>
      <c r="B13" s="33" t="s">
        <v>26</v>
      </c>
      <c r="C13" s="909" t="s">
        <v>45</v>
      </c>
      <c r="D13" s="910"/>
      <c r="E13" s="79" t="s">
        <v>187</v>
      </c>
      <c r="F13" s="889">
        <f>注文シート!D13</f>
        <v>0</v>
      </c>
      <c r="G13" s="890"/>
      <c r="H13" s="44" t="s">
        <v>109</v>
      </c>
      <c r="I13" s="889">
        <f>注文シート!D15</f>
        <v>0</v>
      </c>
      <c r="J13" s="891"/>
      <c r="K13" s="892"/>
    </row>
    <row r="14" spans="1:11" x14ac:dyDescent="0.2">
      <c r="A14" s="894"/>
      <c r="B14" s="893"/>
      <c r="C14" s="861"/>
      <c r="D14" s="861"/>
      <c r="E14" s="861"/>
      <c r="F14" s="861"/>
      <c r="G14" s="861"/>
      <c r="H14" s="861"/>
      <c r="I14" s="861"/>
      <c r="J14" s="861"/>
      <c r="K14" s="894"/>
    </row>
    <row r="15" spans="1:11" x14ac:dyDescent="0.2">
      <c r="A15" s="894"/>
      <c r="B15" s="893" t="s">
        <v>570</v>
      </c>
      <c r="C15" s="861"/>
      <c r="D15" s="861"/>
      <c r="E15" s="861"/>
      <c r="F15" s="861"/>
      <c r="G15" s="861"/>
      <c r="H15" s="861"/>
      <c r="I15" s="861"/>
      <c r="J15" s="861"/>
      <c r="K15" s="894"/>
    </row>
    <row r="16" spans="1:11" x14ac:dyDescent="0.2">
      <c r="A16" s="894"/>
      <c r="B16" s="895"/>
      <c r="C16" s="896"/>
      <c r="D16" s="896"/>
      <c r="E16" s="896"/>
      <c r="F16" s="896"/>
      <c r="G16" s="896"/>
      <c r="H16" s="896"/>
      <c r="I16" s="896"/>
      <c r="J16" s="896"/>
      <c r="K16" s="897"/>
    </row>
    <row r="17" spans="1:12" x14ac:dyDescent="0.2">
      <c r="A17" s="894"/>
      <c r="B17" s="895" t="s">
        <v>27</v>
      </c>
      <c r="C17" s="896"/>
      <c r="D17" s="896"/>
      <c r="E17" s="896"/>
      <c r="F17" s="896"/>
      <c r="G17" s="896"/>
      <c r="H17" s="896"/>
      <c r="I17" s="896"/>
      <c r="J17" s="896"/>
      <c r="K17" s="897"/>
    </row>
    <row r="18" spans="1:12" x14ac:dyDescent="0.2">
      <c r="A18" s="894"/>
      <c r="B18" s="871"/>
      <c r="C18" s="872"/>
      <c r="D18" s="872"/>
      <c r="E18" s="872"/>
      <c r="F18" s="872"/>
      <c r="G18" s="872"/>
      <c r="H18" s="872"/>
      <c r="I18" s="872"/>
      <c r="J18" s="872"/>
      <c r="K18" s="873"/>
    </row>
    <row r="19" spans="1:12" ht="13.5" customHeight="1" x14ac:dyDescent="0.2">
      <c r="A19" s="894"/>
      <c r="B19" s="874" t="s">
        <v>28</v>
      </c>
      <c r="C19" s="875"/>
      <c r="D19" s="880">
        <f>注文シート!D16</f>
        <v>0</v>
      </c>
      <c r="E19" s="881"/>
      <c r="F19" s="881"/>
      <c r="G19" s="881"/>
      <c r="H19" s="881"/>
      <c r="I19" s="881"/>
      <c r="J19" s="881"/>
      <c r="K19" s="882"/>
    </row>
    <row r="20" spans="1:12" x14ac:dyDescent="0.2">
      <c r="A20" s="894"/>
      <c r="B20" s="876"/>
      <c r="C20" s="877"/>
      <c r="D20" s="883"/>
      <c r="E20" s="884"/>
      <c r="F20" s="884"/>
      <c r="G20" s="884"/>
      <c r="H20" s="884"/>
      <c r="I20" s="884"/>
      <c r="J20" s="884"/>
      <c r="K20" s="885"/>
    </row>
    <row r="21" spans="1:12" x14ac:dyDescent="0.2">
      <c r="A21" s="894"/>
      <c r="B21" s="878"/>
      <c r="C21" s="879"/>
      <c r="D21" s="886"/>
      <c r="E21" s="887"/>
      <c r="F21" s="887"/>
      <c r="G21" s="887"/>
      <c r="H21" s="887"/>
      <c r="I21" s="887"/>
      <c r="J21" s="887"/>
      <c r="K21" s="888"/>
    </row>
    <row r="22" spans="1:12" ht="24" customHeight="1" x14ac:dyDescent="0.2">
      <c r="A22" s="894"/>
      <c r="B22" s="874" t="s">
        <v>29</v>
      </c>
      <c r="C22" s="875"/>
      <c r="D22" s="851" t="str">
        <f>注文シート!D18</f>
        <v>年</v>
      </c>
      <c r="E22" s="852"/>
      <c r="F22" s="853">
        <f>注文シート!F18</f>
        <v>0</v>
      </c>
      <c r="G22" s="854"/>
      <c r="H22" s="338" t="str">
        <f>注文シート!E21</f>
        <v>時</v>
      </c>
      <c r="I22" s="340" t="str">
        <f>注文シート!F21</f>
        <v>分</v>
      </c>
      <c r="J22" s="280"/>
      <c r="K22" s="350" t="s">
        <v>472</v>
      </c>
    </row>
    <row r="23" spans="1:12" ht="24" customHeight="1" x14ac:dyDescent="0.2">
      <c r="A23" s="894"/>
      <c r="B23" s="878"/>
      <c r="C23" s="879"/>
      <c r="D23" s="851" t="str">
        <f>注文シート!D20</f>
        <v>年</v>
      </c>
      <c r="E23" s="852"/>
      <c r="F23" s="984">
        <f>注文シート!F20</f>
        <v>0</v>
      </c>
      <c r="G23" s="854"/>
      <c r="H23" s="338" t="str">
        <f>注文シート!H21</f>
        <v>時</v>
      </c>
      <c r="I23" s="339" t="str">
        <f>注文シート!I21</f>
        <v>分</v>
      </c>
      <c r="J23" s="281"/>
      <c r="K23" s="280" t="s">
        <v>473</v>
      </c>
      <c r="L23" s="114"/>
    </row>
    <row r="24" spans="1:12" ht="25" customHeight="1" x14ac:dyDescent="0.2">
      <c r="A24" s="894"/>
      <c r="B24" s="987" t="s">
        <v>30</v>
      </c>
      <c r="C24" s="988"/>
      <c r="D24" s="195" t="s">
        <v>461</v>
      </c>
      <c r="E24" s="196">
        <f>注文シート!E25+注文シート!E26+注文シート!E27+注文シート!E28+注文シート!E29+注文シート!E30+注文シート!E31+注文シート!E32</f>
        <v>0</v>
      </c>
      <c r="F24" s="195" t="s">
        <v>462</v>
      </c>
      <c r="G24" s="197">
        <f>注文シート!H25+注文シート!H26+注文シート!H27+注文シート!H28+注文シート!H29+注文シート!H30+注文シート!H31+注文シート!H32</f>
        <v>0</v>
      </c>
      <c r="H24" s="189" t="s">
        <v>408</v>
      </c>
      <c r="I24" s="188">
        <f>E24+G24</f>
        <v>0</v>
      </c>
      <c r="J24" s="194"/>
      <c r="K24" s="193"/>
    </row>
    <row r="25" spans="1:12" ht="18" customHeight="1" x14ac:dyDescent="0.2">
      <c r="A25" s="894"/>
      <c r="B25" s="914" t="s">
        <v>111</v>
      </c>
      <c r="C25" s="875"/>
      <c r="D25" s="107" t="s">
        <v>669</v>
      </c>
      <c r="E25" s="968" t="str">
        <f>注文シート!D12</f>
        <v/>
      </c>
      <c r="F25" s="969"/>
      <c r="G25" s="970"/>
      <c r="H25" s="917" t="s">
        <v>151</v>
      </c>
      <c r="I25" s="985">
        <f>注文シート!D14</f>
        <v>0</v>
      </c>
      <c r="J25" s="985"/>
      <c r="K25" s="986"/>
    </row>
    <row r="26" spans="1:12" ht="12" customHeight="1" x14ac:dyDescent="0.2">
      <c r="A26" s="894"/>
      <c r="B26" s="915"/>
      <c r="C26" s="877"/>
      <c r="D26" s="962" t="s">
        <v>296</v>
      </c>
      <c r="E26" s="964">
        <f>注文シート!D11</f>
        <v>0</v>
      </c>
      <c r="F26" s="964"/>
      <c r="G26" s="964"/>
      <c r="H26" s="918"/>
      <c r="I26" s="904"/>
      <c r="J26" s="904"/>
      <c r="K26" s="905"/>
    </row>
    <row r="27" spans="1:12" ht="27" customHeight="1" thickBot="1" x14ac:dyDescent="0.25">
      <c r="A27" s="894"/>
      <c r="B27" s="916"/>
      <c r="C27" s="879"/>
      <c r="D27" s="963"/>
      <c r="E27" s="965"/>
      <c r="F27" s="965"/>
      <c r="G27" s="966"/>
      <c r="H27" s="78" t="s">
        <v>186</v>
      </c>
      <c r="I27" s="967">
        <f>注文シート!D17</f>
        <v>0</v>
      </c>
      <c r="J27" s="907"/>
      <c r="K27" s="908"/>
    </row>
    <row r="28" spans="1:12" ht="20.149999999999999" customHeight="1" thickTop="1" x14ac:dyDescent="0.2">
      <c r="A28" s="894"/>
      <c r="B28" s="41" t="s">
        <v>31</v>
      </c>
      <c r="C28" s="975" t="s">
        <v>307</v>
      </c>
      <c r="D28" s="975" t="s">
        <v>32</v>
      </c>
      <c r="E28" s="976" t="s">
        <v>33</v>
      </c>
      <c r="F28" s="977"/>
      <c r="G28" s="977"/>
      <c r="H28" s="977"/>
      <c r="I28" s="977"/>
      <c r="J28" s="978"/>
      <c r="K28" s="38" t="s">
        <v>147</v>
      </c>
    </row>
    <row r="29" spans="1:12" ht="25" customHeight="1" x14ac:dyDescent="0.2">
      <c r="A29" s="894"/>
      <c r="B29" s="28" t="s">
        <v>21</v>
      </c>
      <c r="C29" s="963"/>
      <c r="D29" s="963"/>
      <c r="E29" s="28" t="s">
        <v>315</v>
      </c>
      <c r="F29" s="29" t="s">
        <v>316</v>
      </c>
      <c r="G29" s="118" t="s">
        <v>317</v>
      </c>
      <c r="H29" s="118" t="s">
        <v>34</v>
      </c>
      <c r="I29" s="30" t="s">
        <v>145</v>
      </c>
      <c r="J29" s="37" t="s">
        <v>146</v>
      </c>
      <c r="K29" s="39" t="s">
        <v>148</v>
      </c>
    </row>
    <row r="30" spans="1:12" ht="17.149999999999999" customHeight="1" x14ac:dyDescent="0.2">
      <c r="A30" s="894"/>
      <c r="B30" s="291" t="s">
        <v>710</v>
      </c>
      <c r="C30" s="938">
        <f>F22</f>
        <v>0</v>
      </c>
      <c r="D30" s="467">
        <f>E24</f>
        <v>0</v>
      </c>
      <c r="E30" s="930">
        <f>注文シート!E27+注文シート!H27</f>
        <v>0</v>
      </c>
      <c r="F30" s="933">
        <f>注文シート!E28+注文シート!H28</f>
        <v>0</v>
      </c>
      <c r="G30" s="930">
        <f>注文シート!E29+注文シート!H29</f>
        <v>0</v>
      </c>
      <c r="H30" s="930">
        <f>注文シート!E30+注文シート!H30+注文シート!E31+注文シート!H31</f>
        <v>0</v>
      </c>
      <c r="I30" s="921">
        <f>注文シート!E32+注文シート!H32</f>
        <v>0</v>
      </c>
      <c r="J30" s="924">
        <f>注文シート!E25+注文シート!H25+注文シート!E26+注文シート!H26</f>
        <v>0</v>
      </c>
      <c r="K30" s="926"/>
    </row>
    <row r="31" spans="1:12" ht="17.149999999999999" customHeight="1" x14ac:dyDescent="0.2">
      <c r="A31" s="894"/>
      <c r="B31" s="293" t="s">
        <v>709</v>
      </c>
      <c r="C31" s="939"/>
      <c r="D31" s="467">
        <f>G24</f>
        <v>0</v>
      </c>
      <c r="E31" s="931"/>
      <c r="F31" s="933"/>
      <c r="G31" s="931"/>
      <c r="H31" s="931"/>
      <c r="I31" s="922"/>
      <c r="J31" s="924"/>
      <c r="K31" s="919"/>
    </row>
    <row r="32" spans="1:12" ht="17.149999999999999" customHeight="1" x14ac:dyDescent="0.2">
      <c r="A32" s="894"/>
      <c r="B32" s="292" t="s">
        <v>711</v>
      </c>
      <c r="C32" s="940"/>
      <c r="D32" s="468">
        <f>I24</f>
        <v>0</v>
      </c>
      <c r="E32" s="932"/>
      <c r="F32" s="934"/>
      <c r="G32" s="932"/>
      <c r="H32" s="932"/>
      <c r="I32" s="923"/>
      <c r="J32" s="925"/>
      <c r="K32" s="920"/>
    </row>
    <row r="33" spans="1:11" ht="17.149999999999999" customHeight="1" x14ac:dyDescent="0.2">
      <c r="A33" s="894"/>
      <c r="B33" s="291" t="s">
        <v>710</v>
      </c>
      <c r="C33" s="927">
        <f>注文シート!F19</f>
        <v>0</v>
      </c>
      <c r="D33" s="469">
        <f>E24</f>
        <v>0</v>
      </c>
      <c r="E33" s="930">
        <f>注文シート!E27+注文シート!H27</f>
        <v>0</v>
      </c>
      <c r="F33" s="933">
        <f>注文シート!E28+注文シート!H28</f>
        <v>0</v>
      </c>
      <c r="G33" s="930">
        <f>注文シート!E29+注文シート!H29</f>
        <v>0</v>
      </c>
      <c r="H33" s="930">
        <f>注文シート!E30+注文シート!H30+注文シート!E31+注文シート!H31</f>
        <v>0</v>
      </c>
      <c r="I33" s="921">
        <f>注文シート!E32+注文シート!H32</f>
        <v>0</v>
      </c>
      <c r="J33" s="924">
        <f>注文シート!E25+注文シート!H25+注文シート!E26+注文シート!H26</f>
        <v>0</v>
      </c>
      <c r="K33" s="919"/>
    </row>
    <row r="34" spans="1:11" ht="17.149999999999999" customHeight="1" x14ac:dyDescent="0.2">
      <c r="A34" s="894"/>
      <c r="B34" s="293" t="s">
        <v>709</v>
      </c>
      <c r="C34" s="928"/>
      <c r="D34" s="469">
        <f>G24</f>
        <v>0</v>
      </c>
      <c r="E34" s="931"/>
      <c r="F34" s="933"/>
      <c r="G34" s="931"/>
      <c r="H34" s="931"/>
      <c r="I34" s="922"/>
      <c r="J34" s="924"/>
      <c r="K34" s="919"/>
    </row>
    <row r="35" spans="1:11" ht="17.149999999999999" customHeight="1" x14ac:dyDescent="0.2">
      <c r="A35" s="894"/>
      <c r="B35" s="292" t="s">
        <v>711</v>
      </c>
      <c r="C35" s="929"/>
      <c r="D35" s="470">
        <f>I24</f>
        <v>0</v>
      </c>
      <c r="E35" s="932"/>
      <c r="F35" s="934"/>
      <c r="G35" s="932"/>
      <c r="H35" s="932"/>
      <c r="I35" s="923"/>
      <c r="J35" s="925"/>
      <c r="K35" s="920"/>
    </row>
    <row r="36" spans="1:11" ht="17.149999999999999" customHeight="1" x14ac:dyDescent="0.2">
      <c r="A36" s="894"/>
      <c r="B36" s="291" t="s">
        <v>710</v>
      </c>
      <c r="C36" s="974">
        <f>注文シート!F20</f>
        <v>0</v>
      </c>
      <c r="D36" s="469">
        <f>E24</f>
        <v>0</v>
      </c>
      <c r="E36" s="930">
        <f>注文シート!E27+注文シート!H27</f>
        <v>0</v>
      </c>
      <c r="F36" s="930">
        <f>注文シート!E28+注文シート!H28</f>
        <v>0</v>
      </c>
      <c r="G36" s="930">
        <f>注文シート!E29+注文シート!H29</f>
        <v>0</v>
      </c>
      <c r="H36" s="930">
        <f>注文シート!E30+注文シート!H30+注文シート!E31+注文シート!H31</f>
        <v>0</v>
      </c>
      <c r="I36" s="930">
        <f>注文シート!E32+注文シート!H32</f>
        <v>0</v>
      </c>
      <c r="J36" s="935">
        <f>注文シート!E25+注文シート!H25+注文シート!E26+注文シート!H26</f>
        <v>0</v>
      </c>
      <c r="K36" s="919"/>
    </row>
    <row r="37" spans="1:11" ht="17.149999999999999" customHeight="1" x14ac:dyDescent="0.2">
      <c r="A37" s="894"/>
      <c r="B37" s="293" t="s">
        <v>709</v>
      </c>
      <c r="C37" s="972"/>
      <c r="D37" s="469">
        <f>G24</f>
        <v>0</v>
      </c>
      <c r="E37" s="931"/>
      <c r="F37" s="931"/>
      <c r="G37" s="931"/>
      <c r="H37" s="931"/>
      <c r="I37" s="931"/>
      <c r="J37" s="936"/>
      <c r="K37" s="919"/>
    </row>
    <row r="38" spans="1:11" ht="17.149999999999999" customHeight="1" x14ac:dyDescent="0.2">
      <c r="A38" s="894"/>
      <c r="B38" s="292" t="s">
        <v>711</v>
      </c>
      <c r="C38" s="973"/>
      <c r="D38" s="470">
        <f>I24</f>
        <v>0</v>
      </c>
      <c r="E38" s="932"/>
      <c r="F38" s="932"/>
      <c r="G38" s="932"/>
      <c r="H38" s="932"/>
      <c r="I38" s="932"/>
      <c r="J38" s="937"/>
      <c r="K38" s="920"/>
    </row>
    <row r="39" spans="1:11" ht="17.149999999999999" customHeight="1" x14ac:dyDescent="0.2">
      <c r="A39" s="894"/>
      <c r="B39" s="981"/>
      <c r="C39" s="971"/>
      <c r="D39" s="471"/>
      <c r="E39" s="922"/>
      <c r="F39" s="933"/>
      <c r="G39" s="930"/>
      <c r="H39" s="930"/>
      <c r="I39" s="922"/>
      <c r="J39" s="924"/>
      <c r="K39" s="919"/>
    </row>
    <row r="40" spans="1:11" ht="17.149999999999999" customHeight="1" x14ac:dyDescent="0.2">
      <c r="A40" s="894"/>
      <c r="B40" s="982"/>
      <c r="C40" s="972"/>
      <c r="D40" s="471"/>
      <c r="E40" s="922"/>
      <c r="F40" s="933"/>
      <c r="G40" s="931"/>
      <c r="H40" s="931"/>
      <c r="I40" s="922"/>
      <c r="J40" s="924"/>
      <c r="K40" s="919"/>
    </row>
    <row r="41" spans="1:11" ht="17.149999999999999" customHeight="1" x14ac:dyDescent="0.2">
      <c r="A41" s="894"/>
      <c r="B41" s="983"/>
      <c r="C41" s="973"/>
      <c r="D41" s="472"/>
      <c r="E41" s="923"/>
      <c r="F41" s="934"/>
      <c r="G41" s="932"/>
      <c r="H41" s="932"/>
      <c r="I41" s="923"/>
      <c r="J41" s="925"/>
      <c r="K41" s="920"/>
    </row>
    <row r="42" spans="1:11" ht="17.149999999999999" customHeight="1" x14ac:dyDescent="0.2">
      <c r="A42" s="894"/>
      <c r="B42" s="981"/>
      <c r="C42" s="971"/>
      <c r="D42" s="471"/>
      <c r="E42" s="921"/>
      <c r="F42" s="933"/>
      <c r="G42" s="930"/>
      <c r="H42" s="930"/>
      <c r="I42" s="921"/>
      <c r="J42" s="924"/>
      <c r="K42" s="919"/>
    </row>
    <row r="43" spans="1:11" ht="17.149999999999999" customHeight="1" x14ac:dyDescent="0.2">
      <c r="A43" s="894"/>
      <c r="B43" s="982"/>
      <c r="C43" s="972"/>
      <c r="D43" s="471"/>
      <c r="E43" s="922"/>
      <c r="F43" s="933"/>
      <c r="G43" s="931"/>
      <c r="H43" s="931"/>
      <c r="I43" s="922"/>
      <c r="J43" s="924"/>
      <c r="K43" s="919"/>
    </row>
    <row r="44" spans="1:11" ht="17.149999999999999" customHeight="1" x14ac:dyDescent="0.2">
      <c r="A44" s="894"/>
      <c r="B44" s="983"/>
      <c r="C44" s="973"/>
      <c r="D44" s="472"/>
      <c r="E44" s="923"/>
      <c r="F44" s="934"/>
      <c r="G44" s="932"/>
      <c r="H44" s="932"/>
      <c r="I44" s="923"/>
      <c r="J44" s="925"/>
      <c r="K44" s="920"/>
    </row>
    <row r="45" spans="1:11" ht="20.149999999999999" customHeight="1" x14ac:dyDescent="0.2">
      <c r="A45" s="894"/>
      <c r="B45" s="979" t="s">
        <v>35</v>
      </c>
      <c r="C45" s="980"/>
      <c r="D45" s="960"/>
      <c r="E45" s="960"/>
      <c r="F45" s="960"/>
      <c r="G45" s="960"/>
      <c r="H45" s="960"/>
      <c r="I45" s="960"/>
      <c r="J45" s="961"/>
      <c r="K45" s="34" t="s">
        <v>149</v>
      </c>
    </row>
    <row r="46" spans="1:11" ht="20.149999999999999" customHeight="1" thickBot="1" x14ac:dyDescent="0.25">
      <c r="A46" s="894"/>
      <c r="B46" s="958" t="s">
        <v>36</v>
      </c>
      <c r="C46" s="959"/>
      <c r="D46" s="960"/>
      <c r="E46" s="960"/>
      <c r="F46" s="960"/>
      <c r="G46" s="960"/>
      <c r="H46" s="960"/>
      <c r="I46" s="960"/>
      <c r="J46" s="961"/>
      <c r="K46" s="35" t="s">
        <v>150</v>
      </c>
    </row>
    <row r="47" spans="1:11" ht="17.149999999999999" customHeight="1" thickTop="1" x14ac:dyDescent="0.2">
      <c r="A47" s="861"/>
      <c r="B47" s="943" t="s">
        <v>37</v>
      </c>
      <c r="C47" s="944"/>
      <c r="D47" s="947"/>
      <c r="E47" s="948"/>
      <c r="F47" s="948"/>
      <c r="G47" s="948"/>
      <c r="H47" s="948"/>
      <c r="I47" s="948"/>
      <c r="J47" s="948"/>
      <c r="K47" s="862"/>
    </row>
    <row r="48" spans="1:11" ht="17.149999999999999" customHeight="1" x14ac:dyDescent="0.2">
      <c r="A48" s="861"/>
      <c r="B48" s="945" t="s">
        <v>38</v>
      </c>
      <c r="C48" s="946"/>
      <c r="D48" s="949"/>
      <c r="E48" s="950"/>
      <c r="F48" s="950"/>
      <c r="G48" s="950"/>
      <c r="H48" s="950"/>
      <c r="I48" s="950"/>
      <c r="J48" s="950"/>
      <c r="K48" s="951"/>
    </row>
    <row r="49" spans="1:11" x14ac:dyDescent="0.2">
      <c r="A49" s="73"/>
      <c r="B49" s="73"/>
      <c r="C49" s="73"/>
      <c r="D49" s="73"/>
      <c r="E49" s="73"/>
      <c r="F49" s="73"/>
      <c r="G49" s="73"/>
      <c r="H49" s="73"/>
      <c r="I49" s="73"/>
      <c r="J49" s="73"/>
      <c r="K49" s="73"/>
    </row>
    <row r="50" spans="1:11" x14ac:dyDescent="0.2">
      <c r="A50" s="74"/>
    </row>
    <row r="51" spans="1:11" ht="37.5" x14ac:dyDescent="0.2">
      <c r="A51" s="36" t="s">
        <v>182</v>
      </c>
      <c r="B51" s="36" t="s">
        <v>152</v>
      </c>
      <c r="C51" s="40" t="s">
        <v>39</v>
      </c>
      <c r="D51" s="36" t="s">
        <v>152</v>
      </c>
      <c r="E51" s="75"/>
    </row>
    <row r="52" spans="1:11" x14ac:dyDescent="0.2">
      <c r="A52" s="26"/>
      <c r="B52" s="26"/>
      <c r="C52" s="26"/>
      <c r="D52" s="26"/>
    </row>
    <row r="53" spans="1:11" s="76" customFormat="1" ht="14" x14ac:dyDescent="0.2">
      <c r="A53" s="941" t="s">
        <v>40</v>
      </c>
      <c r="B53" s="942"/>
      <c r="C53" s="942"/>
      <c r="D53" s="942"/>
    </row>
    <row r="54" spans="1:11" x14ac:dyDescent="0.2">
      <c r="A54" s="77" t="s">
        <v>41</v>
      </c>
    </row>
  </sheetData>
  <sheetProtection algorithmName="SHA-512" hashValue="iNQ5n2Z/PrG7Gu5E+Snd9M7G1w1eG7SvADsqf3OYvMAxu77LJpIFfGTmGEgbDIDXB8EfvLdjGJWMbq81VP3xig==" saltValue="hc2NRdeLTIbevxUAY2oXcw==" spinCount="100000" sheet="1" objects="1" scenarios="1"/>
  <mergeCells count="98">
    <mergeCell ref="F23:G23"/>
    <mergeCell ref="B39:B41"/>
    <mergeCell ref="J39:J41"/>
    <mergeCell ref="G39:G41"/>
    <mergeCell ref="H39:H41"/>
    <mergeCell ref="I25:K26"/>
    <mergeCell ref="K33:K35"/>
    <mergeCell ref="G30:G32"/>
    <mergeCell ref="G33:G35"/>
    <mergeCell ref="H33:H35"/>
    <mergeCell ref="H36:H38"/>
    <mergeCell ref="B24:C24"/>
    <mergeCell ref="K39:K41"/>
    <mergeCell ref="G36:G38"/>
    <mergeCell ref="B22:C23"/>
    <mergeCell ref="C28:C29"/>
    <mergeCell ref="B45:C45"/>
    <mergeCell ref="B42:B44"/>
    <mergeCell ref="C42:C44"/>
    <mergeCell ref="E42:E44"/>
    <mergeCell ref="F42:F44"/>
    <mergeCell ref="D28:D29"/>
    <mergeCell ref="E28:J28"/>
    <mergeCell ref="E36:E38"/>
    <mergeCell ref="G42:G44"/>
    <mergeCell ref="I42:I44"/>
    <mergeCell ref="J42:J44"/>
    <mergeCell ref="H30:H32"/>
    <mergeCell ref="C39:C41"/>
    <mergeCell ref="E39:E41"/>
    <mergeCell ref="F39:F41"/>
    <mergeCell ref="I39:I41"/>
    <mergeCell ref="C36:C38"/>
    <mergeCell ref="C30:C32"/>
    <mergeCell ref="E30:E32"/>
    <mergeCell ref="F30:F32"/>
    <mergeCell ref="A53:D53"/>
    <mergeCell ref="B47:C47"/>
    <mergeCell ref="B48:C48"/>
    <mergeCell ref="D47:K48"/>
    <mergeCell ref="A6:A48"/>
    <mergeCell ref="B6:K6"/>
    <mergeCell ref="B7:K7"/>
    <mergeCell ref="B46:C46"/>
    <mergeCell ref="D45:J46"/>
    <mergeCell ref="D26:D27"/>
    <mergeCell ref="E26:G27"/>
    <mergeCell ref="I27:K27"/>
    <mergeCell ref="E25:G25"/>
    <mergeCell ref="B25:C27"/>
    <mergeCell ref="H25:H26"/>
    <mergeCell ref="K42:K44"/>
    <mergeCell ref="I30:I32"/>
    <mergeCell ref="J30:J32"/>
    <mergeCell ref="K30:K32"/>
    <mergeCell ref="C33:C35"/>
    <mergeCell ref="E33:E35"/>
    <mergeCell ref="F33:F35"/>
    <mergeCell ref="I33:I35"/>
    <mergeCell ref="J33:J35"/>
    <mergeCell ref="I36:I38"/>
    <mergeCell ref="J36:J38"/>
    <mergeCell ref="F36:F38"/>
    <mergeCell ref="K36:K38"/>
    <mergeCell ref="H42:H44"/>
    <mergeCell ref="B8:K8"/>
    <mergeCell ref="B9:K9"/>
    <mergeCell ref="C10:D10"/>
    <mergeCell ref="B16:K16"/>
    <mergeCell ref="E11:K11"/>
    <mergeCell ref="E12:K12"/>
    <mergeCell ref="C11:D11"/>
    <mergeCell ref="C12:D12"/>
    <mergeCell ref="C13:D13"/>
    <mergeCell ref="F10:K10"/>
    <mergeCell ref="B19:C21"/>
    <mergeCell ref="D19:K21"/>
    <mergeCell ref="F13:G13"/>
    <mergeCell ref="I13:K13"/>
    <mergeCell ref="B14:K14"/>
    <mergeCell ref="B15:K15"/>
    <mergeCell ref="B17:K17"/>
    <mergeCell ref="D22:E22"/>
    <mergeCell ref="F22:G22"/>
    <mergeCell ref="D23:E23"/>
    <mergeCell ref="J2:J3"/>
    <mergeCell ref="K2:K3"/>
    <mergeCell ref="A2:G2"/>
    <mergeCell ref="A3:G3"/>
    <mergeCell ref="A4:G4"/>
    <mergeCell ref="J4:J5"/>
    <mergeCell ref="K4:K5"/>
    <mergeCell ref="A5:G5"/>
    <mergeCell ref="H2:H3"/>
    <mergeCell ref="I2:I3"/>
    <mergeCell ref="H4:H5"/>
    <mergeCell ref="I4:I5"/>
    <mergeCell ref="B18:K18"/>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9873" r:id="rId4" name="Check Box 1">
              <controlPr defaultSize="0" autoFill="0" autoLine="0" autoPict="0">
                <anchor moveWithCells="1">
                  <from>
                    <xdr:col>1</xdr:col>
                    <xdr:colOff>31750</xdr:colOff>
                    <xdr:row>29</xdr:row>
                    <xdr:rowOff>12700</xdr:rowOff>
                  </from>
                  <to>
                    <xdr:col>1</xdr:col>
                    <xdr:colOff>317500</xdr:colOff>
                    <xdr:row>30</xdr:row>
                    <xdr:rowOff>6350</xdr:rowOff>
                  </to>
                </anchor>
              </controlPr>
            </control>
          </mc:Choice>
        </mc:AlternateContent>
        <mc:AlternateContent xmlns:mc="http://schemas.openxmlformats.org/markup-compatibility/2006">
          <mc:Choice Requires="x14">
            <control shapeId="79874" r:id="rId5" name="Check Box 2">
              <controlPr defaultSize="0" autoFill="0" autoLine="0" autoPict="0">
                <anchor moveWithCells="1">
                  <from>
                    <xdr:col>0</xdr:col>
                    <xdr:colOff>469900</xdr:colOff>
                    <xdr:row>30</xdr:row>
                    <xdr:rowOff>6350</xdr:rowOff>
                  </from>
                  <to>
                    <xdr:col>1</xdr:col>
                    <xdr:colOff>273050</xdr:colOff>
                    <xdr:row>31</xdr:row>
                    <xdr:rowOff>0</xdr:rowOff>
                  </to>
                </anchor>
              </controlPr>
            </control>
          </mc:Choice>
        </mc:AlternateContent>
        <mc:AlternateContent xmlns:mc="http://schemas.openxmlformats.org/markup-compatibility/2006">
          <mc:Choice Requires="x14">
            <control shapeId="79875" r:id="rId6" name="Check Box 3">
              <controlPr defaultSize="0" autoFill="0" autoLine="0" autoPict="0">
                <anchor moveWithCells="1">
                  <from>
                    <xdr:col>1</xdr:col>
                    <xdr:colOff>38100</xdr:colOff>
                    <xdr:row>31</xdr:row>
                    <xdr:rowOff>6350</xdr:rowOff>
                  </from>
                  <to>
                    <xdr:col>1</xdr:col>
                    <xdr:colOff>330200</xdr:colOff>
                    <xdr:row>32</xdr:row>
                    <xdr:rowOff>0</xdr:rowOff>
                  </to>
                </anchor>
              </controlPr>
            </control>
          </mc:Choice>
        </mc:AlternateContent>
        <mc:AlternateContent xmlns:mc="http://schemas.openxmlformats.org/markup-compatibility/2006">
          <mc:Choice Requires="x14">
            <control shapeId="79879" r:id="rId7" name="Check Box 7">
              <controlPr defaultSize="0" autoFill="0" autoLine="0" autoPict="0">
                <anchor moveWithCells="1">
                  <from>
                    <xdr:col>1</xdr:col>
                    <xdr:colOff>31750</xdr:colOff>
                    <xdr:row>32</xdr:row>
                    <xdr:rowOff>12700</xdr:rowOff>
                  </from>
                  <to>
                    <xdr:col>1</xdr:col>
                    <xdr:colOff>317500</xdr:colOff>
                    <xdr:row>33</xdr:row>
                    <xdr:rowOff>6350</xdr:rowOff>
                  </to>
                </anchor>
              </controlPr>
            </control>
          </mc:Choice>
        </mc:AlternateContent>
        <mc:AlternateContent xmlns:mc="http://schemas.openxmlformats.org/markup-compatibility/2006">
          <mc:Choice Requires="x14">
            <control shapeId="79880" r:id="rId8" name="Check Box 8">
              <controlPr defaultSize="0" autoFill="0" autoLine="0" autoPict="0">
                <anchor moveWithCells="1">
                  <from>
                    <xdr:col>0</xdr:col>
                    <xdr:colOff>469900</xdr:colOff>
                    <xdr:row>33</xdr:row>
                    <xdr:rowOff>6350</xdr:rowOff>
                  </from>
                  <to>
                    <xdr:col>1</xdr:col>
                    <xdr:colOff>273050</xdr:colOff>
                    <xdr:row>34</xdr:row>
                    <xdr:rowOff>0</xdr:rowOff>
                  </to>
                </anchor>
              </controlPr>
            </control>
          </mc:Choice>
        </mc:AlternateContent>
        <mc:AlternateContent xmlns:mc="http://schemas.openxmlformats.org/markup-compatibility/2006">
          <mc:Choice Requires="x14">
            <control shapeId="79881" r:id="rId9" name="Check Box 9">
              <controlPr defaultSize="0" autoFill="0" autoLine="0" autoPict="0">
                <anchor moveWithCells="1">
                  <from>
                    <xdr:col>1</xdr:col>
                    <xdr:colOff>38100</xdr:colOff>
                    <xdr:row>34</xdr:row>
                    <xdr:rowOff>6350</xdr:rowOff>
                  </from>
                  <to>
                    <xdr:col>1</xdr:col>
                    <xdr:colOff>330200</xdr:colOff>
                    <xdr:row>35</xdr:row>
                    <xdr:rowOff>0</xdr:rowOff>
                  </to>
                </anchor>
              </controlPr>
            </control>
          </mc:Choice>
        </mc:AlternateContent>
        <mc:AlternateContent xmlns:mc="http://schemas.openxmlformats.org/markup-compatibility/2006">
          <mc:Choice Requires="x14">
            <control shapeId="79882" r:id="rId10" name="Check Box 10">
              <controlPr defaultSize="0" autoFill="0" autoLine="0" autoPict="0">
                <anchor moveWithCells="1">
                  <from>
                    <xdr:col>1</xdr:col>
                    <xdr:colOff>31750</xdr:colOff>
                    <xdr:row>35</xdr:row>
                    <xdr:rowOff>12700</xdr:rowOff>
                  </from>
                  <to>
                    <xdr:col>1</xdr:col>
                    <xdr:colOff>317500</xdr:colOff>
                    <xdr:row>36</xdr:row>
                    <xdr:rowOff>6350</xdr:rowOff>
                  </to>
                </anchor>
              </controlPr>
            </control>
          </mc:Choice>
        </mc:AlternateContent>
        <mc:AlternateContent xmlns:mc="http://schemas.openxmlformats.org/markup-compatibility/2006">
          <mc:Choice Requires="x14">
            <control shapeId="79883" r:id="rId11" name="Check Box 11">
              <controlPr defaultSize="0" autoFill="0" autoLine="0" autoPict="0">
                <anchor moveWithCells="1">
                  <from>
                    <xdr:col>0</xdr:col>
                    <xdr:colOff>469900</xdr:colOff>
                    <xdr:row>36</xdr:row>
                    <xdr:rowOff>6350</xdr:rowOff>
                  </from>
                  <to>
                    <xdr:col>1</xdr:col>
                    <xdr:colOff>273050</xdr:colOff>
                    <xdr:row>37</xdr:row>
                    <xdr:rowOff>0</xdr:rowOff>
                  </to>
                </anchor>
              </controlPr>
            </control>
          </mc:Choice>
        </mc:AlternateContent>
        <mc:AlternateContent xmlns:mc="http://schemas.openxmlformats.org/markup-compatibility/2006">
          <mc:Choice Requires="x14">
            <control shapeId="79884" r:id="rId12" name="Check Box 12">
              <controlPr defaultSize="0" autoFill="0" autoLine="0" autoPict="0">
                <anchor moveWithCells="1">
                  <from>
                    <xdr:col>1</xdr:col>
                    <xdr:colOff>38100</xdr:colOff>
                    <xdr:row>37</xdr:row>
                    <xdr:rowOff>6350</xdr:rowOff>
                  </from>
                  <to>
                    <xdr:col>1</xdr:col>
                    <xdr:colOff>330200</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L54"/>
  <sheetViews>
    <sheetView view="pageBreakPreview" topLeftCell="A16" zoomScaleNormal="100" zoomScaleSheetLayoutView="100" workbookViewId="0">
      <selection activeCell="J24" sqref="J24"/>
    </sheetView>
  </sheetViews>
  <sheetFormatPr defaultColWidth="9" defaultRowHeight="13" x14ac:dyDescent="0.2"/>
  <cols>
    <col min="1" max="1" width="5.6328125" style="71" customWidth="1"/>
    <col min="2" max="2" width="11.1796875" style="71" customWidth="1"/>
    <col min="3" max="3" width="9" style="71"/>
    <col min="4" max="4" width="9.6328125" style="71" customWidth="1"/>
    <col min="5" max="10" width="10.6328125" style="71" customWidth="1"/>
    <col min="11" max="11" width="9.6328125" style="71" customWidth="1"/>
    <col min="12" max="12" width="2.90625" style="71" customWidth="1"/>
    <col min="13" max="16384" width="9" style="71"/>
  </cols>
  <sheetData>
    <row r="1" spans="1:12" x14ac:dyDescent="0.2">
      <c r="A1" s="21" t="s">
        <v>22</v>
      </c>
    </row>
    <row r="2" spans="1:12" x14ac:dyDescent="0.2">
      <c r="A2" s="859" t="s">
        <v>23</v>
      </c>
      <c r="B2" s="859"/>
      <c r="C2" s="859"/>
      <c r="D2" s="859"/>
      <c r="E2" s="859"/>
      <c r="F2" s="859"/>
      <c r="G2" s="859"/>
      <c r="H2" s="110"/>
      <c r="I2" s="110"/>
      <c r="J2" s="110"/>
      <c r="K2" s="110"/>
    </row>
    <row r="3" spans="1:12" x14ac:dyDescent="0.2">
      <c r="A3" s="861" t="s">
        <v>180</v>
      </c>
      <c r="B3" s="861"/>
      <c r="C3" s="861"/>
      <c r="D3" s="861"/>
      <c r="E3" s="861"/>
      <c r="F3" s="861"/>
      <c r="G3" s="861"/>
      <c r="H3" s="110"/>
      <c r="I3" s="110"/>
      <c r="J3" s="110"/>
      <c r="K3" s="110"/>
    </row>
    <row r="4" spans="1:12" ht="13.5" thickBot="1" x14ac:dyDescent="0.25">
      <c r="A4" s="866"/>
      <c r="B4" s="866"/>
      <c r="C4" s="866"/>
      <c r="D4" s="866"/>
      <c r="E4" s="866"/>
      <c r="F4" s="866"/>
      <c r="G4" s="866"/>
      <c r="H4" s="110"/>
      <c r="I4" s="110"/>
      <c r="J4" s="110"/>
      <c r="K4" s="110"/>
    </row>
    <row r="5" spans="1:12" ht="20.149999999999999" customHeight="1" thickTop="1" x14ac:dyDescent="0.2">
      <c r="A5" s="894"/>
      <c r="B5" s="953"/>
      <c r="C5" s="953"/>
      <c r="D5" s="953"/>
      <c r="E5" s="953"/>
      <c r="F5" s="953"/>
      <c r="G5" s="953"/>
      <c r="H5" s="953"/>
      <c r="I5" s="953"/>
      <c r="J5" s="953"/>
      <c r="K5" s="954"/>
    </row>
    <row r="6" spans="1:12" ht="17.25" customHeight="1" x14ac:dyDescent="0.2">
      <c r="A6" s="894"/>
      <c r="B6" s="956" t="s">
        <v>304</v>
      </c>
      <c r="C6" s="956"/>
      <c r="D6" s="956"/>
      <c r="E6" s="956"/>
      <c r="F6" s="956"/>
      <c r="G6" s="956"/>
      <c r="H6" s="956"/>
      <c r="I6" s="956"/>
      <c r="J6" s="956"/>
      <c r="K6" s="957"/>
    </row>
    <row r="7" spans="1:12" ht="15" customHeight="1" x14ac:dyDescent="0.2">
      <c r="A7" s="894"/>
      <c r="B7" s="899">
        <f ca="1">TODAY()</f>
        <v>45022</v>
      </c>
      <c r="C7" s="899"/>
      <c r="D7" s="899"/>
      <c r="E7" s="899"/>
      <c r="F7" s="899"/>
      <c r="G7" s="899"/>
      <c r="H7" s="899"/>
      <c r="I7" s="899"/>
      <c r="J7" s="899"/>
      <c r="K7" s="900"/>
    </row>
    <row r="8" spans="1:12" ht="15" customHeight="1" x14ac:dyDescent="0.2">
      <c r="A8" s="894"/>
      <c r="B8" s="861" t="s">
        <v>181</v>
      </c>
      <c r="C8" s="861"/>
      <c r="D8" s="861"/>
      <c r="E8" s="861"/>
      <c r="F8" s="861"/>
      <c r="G8" s="861"/>
      <c r="H8" s="861"/>
      <c r="I8" s="861"/>
      <c r="J8" s="861"/>
      <c r="K8" s="894"/>
    </row>
    <row r="9" spans="1:12" ht="25" customHeight="1" x14ac:dyDescent="0.2">
      <c r="A9" s="894"/>
      <c r="B9" s="111" t="s">
        <v>10</v>
      </c>
      <c r="C9" s="901" t="s">
        <v>43</v>
      </c>
      <c r="D9" s="902"/>
      <c r="E9" s="198">
        <f>申請書!E10</f>
        <v>0</v>
      </c>
      <c r="F9" s="1010">
        <f>申請書!F10</f>
        <v>0</v>
      </c>
      <c r="G9" s="1010"/>
      <c r="H9" s="1010"/>
      <c r="I9" s="1010"/>
      <c r="J9" s="1010"/>
      <c r="K9" s="1011"/>
    </row>
    <row r="10" spans="1:12" ht="25" customHeight="1" x14ac:dyDescent="0.2">
      <c r="A10" s="894"/>
      <c r="B10" s="111" t="s">
        <v>24</v>
      </c>
      <c r="C10" s="909" t="s">
        <v>42</v>
      </c>
      <c r="D10" s="910"/>
      <c r="E10" s="964">
        <f>申請書!E11</f>
        <v>0</v>
      </c>
      <c r="F10" s="964"/>
      <c r="G10" s="964"/>
      <c r="H10" s="964"/>
      <c r="I10" s="964"/>
      <c r="J10" s="964"/>
      <c r="K10" s="1009"/>
    </row>
    <row r="11" spans="1:12" ht="25" customHeight="1" x14ac:dyDescent="0.2">
      <c r="A11" s="894"/>
      <c r="B11" s="112" t="s">
        <v>25</v>
      </c>
      <c r="C11" s="909" t="s">
        <v>44</v>
      </c>
      <c r="D11" s="910"/>
      <c r="E11" s="964">
        <f>申請書!E12</f>
        <v>0</v>
      </c>
      <c r="F11" s="964"/>
      <c r="G11" s="964"/>
      <c r="H11" s="964"/>
      <c r="I11" s="964"/>
      <c r="J11" s="964"/>
      <c r="K11" s="1009"/>
    </row>
    <row r="12" spans="1:12" ht="22.5" customHeight="1" x14ac:dyDescent="0.2">
      <c r="A12" s="894"/>
      <c r="B12" s="113" t="s">
        <v>26</v>
      </c>
      <c r="C12" s="909" t="s">
        <v>45</v>
      </c>
      <c r="D12" s="910"/>
      <c r="E12" s="79" t="s">
        <v>187</v>
      </c>
      <c r="F12" s="964">
        <f>申請書!F13</f>
        <v>0</v>
      </c>
      <c r="G12" s="964"/>
      <c r="H12" s="44" t="s">
        <v>109</v>
      </c>
      <c r="I12" s="964">
        <f>申請書!I13</f>
        <v>0</v>
      </c>
      <c r="J12" s="964"/>
      <c r="K12" s="1009"/>
    </row>
    <row r="13" spans="1:12" x14ac:dyDescent="0.2">
      <c r="A13" s="894"/>
      <c r="B13" s="861"/>
      <c r="C13" s="861"/>
      <c r="D13" s="861"/>
      <c r="E13" s="861"/>
      <c r="F13" s="861"/>
      <c r="G13" s="861"/>
      <c r="H13" s="861"/>
      <c r="I13" s="861"/>
      <c r="J13" s="861"/>
      <c r="K13" s="894"/>
      <c r="L13" s="114"/>
    </row>
    <row r="14" spans="1:12" ht="13.5" customHeight="1" x14ac:dyDescent="0.2">
      <c r="A14" s="894"/>
      <c r="B14" s="861" t="s">
        <v>305</v>
      </c>
      <c r="C14" s="861"/>
      <c r="D14" s="861"/>
      <c r="E14" s="861"/>
      <c r="F14" s="861"/>
      <c r="G14" s="861"/>
      <c r="H14" s="861"/>
      <c r="I14" s="861"/>
      <c r="J14" s="861"/>
      <c r="K14" s="894"/>
      <c r="L14" s="114"/>
    </row>
    <row r="15" spans="1:12" x14ac:dyDescent="0.2">
      <c r="A15" s="894"/>
      <c r="B15" s="896" t="s">
        <v>306</v>
      </c>
      <c r="C15" s="896"/>
      <c r="D15" s="896"/>
      <c r="E15" s="896"/>
      <c r="F15" s="896"/>
      <c r="G15" s="896"/>
      <c r="H15" s="896"/>
      <c r="I15" s="896"/>
      <c r="J15" s="896"/>
      <c r="K15" s="897"/>
      <c r="L15" s="114"/>
    </row>
    <row r="16" spans="1:12" x14ac:dyDescent="0.2">
      <c r="A16" s="894"/>
      <c r="B16" s="108"/>
      <c r="C16" s="108"/>
      <c r="D16" s="108"/>
      <c r="E16" s="108"/>
      <c r="F16" s="108"/>
      <c r="G16" s="108"/>
      <c r="H16" s="108"/>
      <c r="I16" s="108"/>
      <c r="J16" s="108"/>
      <c r="K16" s="109"/>
      <c r="L16" s="114"/>
    </row>
    <row r="17" spans="1:12" x14ac:dyDescent="0.2">
      <c r="A17" s="894"/>
      <c r="B17" s="896" t="s">
        <v>27</v>
      </c>
      <c r="C17" s="896"/>
      <c r="D17" s="896"/>
      <c r="E17" s="896"/>
      <c r="F17" s="896"/>
      <c r="G17" s="896"/>
      <c r="H17" s="896"/>
      <c r="I17" s="896"/>
      <c r="J17" s="896"/>
      <c r="K17" s="897"/>
      <c r="L17" s="114"/>
    </row>
    <row r="18" spans="1:12" x14ac:dyDescent="0.2">
      <c r="A18" s="894"/>
      <c r="B18" s="872"/>
      <c r="C18" s="872"/>
      <c r="D18" s="872"/>
      <c r="E18" s="872"/>
      <c r="F18" s="872"/>
      <c r="G18" s="872"/>
      <c r="H18" s="872"/>
      <c r="I18" s="872"/>
      <c r="J18" s="872"/>
      <c r="K18" s="873"/>
      <c r="L18" s="114"/>
    </row>
    <row r="19" spans="1:12" x14ac:dyDescent="0.2">
      <c r="A19" s="894"/>
      <c r="B19" s="874" t="s">
        <v>28</v>
      </c>
      <c r="C19" s="875"/>
      <c r="D19" s="880">
        <f>申請書!D19</f>
        <v>0</v>
      </c>
      <c r="E19" s="1012"/>
      <c r="F19" s="1012"/>
      <c r="G19" s="1012"/>
      <c r="H19" s="1012"/>
      <c r="I19" s="1012"/>
      <c r="J19" s="1012"/>
      <c r="K19" s="1013"/>
      <c r="L19" s="114"/>
    </row>
    <row r="20" spans="1:12" x14ac:dyDescent="0.2">
      <c r="A20" s="894"/>
      <c r="B20" s="876"/>
      <c r="C20" s="877"/>
      <c r="D20" s="1014"/>
      <c r="E20" s="1015"/>
      <c r="F20" s="1015"/>
      <c r="G20" s="1015"/>
      <c r="H20" s="1015"/>
      <c r="I20" s="1015"/>
      <c r="J20" s="1015"/>
      <c r="K20" s="1016"/>
    </row>
    <row r="21" spans="1:12" x14ac:dyDescent="0.2">
      <c r="A21" s="894"/>
      <c r="B21" s="878"/>
      <c r="C21" s="879"/>
      <c r="D21" s="1017"/>
      <c r="E21" s="1018"/>
      <c r="F21" s="1018"/>
      <c r="G21" s="1018"/>
      <c r="H21" s="1018"/>
      <c r="I21" s="1018"/>
      <c r="J21" s="1018"/>
      <c r="K21" s="1019"/>
    </row>
    <row r="22" spans="1:12" ht="24.75" customHeight="1" x14ac:dyDescent="0.2">
      <c r="A22" s="894"/>
      <c r="B22" s="874" t="s">
        <v>29</v>
      </c>
      <c r="C22" s="875"/>
      <c r="D22" s="851" t="str">
        <f>注文シート!D18</f>
        <v>年</v>
      </c>
      <c r="E22" s="852"/>
      <c r="F22" s="853">
        <f>注文シート!F18</f>
        <v>0</v>
      </c>
      <c r="G22" s="854"/>
      <c r="H22" s="338" t="str">
        <f>注文シート!E21</f>
        <v>時</v>
      </c>
      <c r="I22" s="340" t="str">
        <f>注文シート!F21</f>
        <v>分</v>
      </c>
      <c r="J22" s="282"/>
      <c r="K22" s="150" t="s">
        <v>476</v>
      </c>
    </row>
    <row r="23" spans="1:12" ht="27.75" customHeight="1" x14ac:dyDescent="0.2">
      <c r="A23" s="894"/>
      <c r="B23" s="878"/>
      <c r="C23" s="879"/>
      <c r="D23" s="851" t="str">
        <f>注文シート!D20</f>
        <v>年</v>
      </c>
      <c r="E23" s="852"/>
      <c r="F23" s="984">
        <f>注文シート!F20</f>
        <v>0</v>
      </c>
      <c r="G23" s="854"/>
      <c r="H23" s="338" t="str">
        <f>注文シート!H21</f>
        <v>時</v>
      </c>
      <c r="I23" s="339" t="str">
        <f>注文シート!I21</f>
        <v>分</v>
      </c>
      <c r="J23" s="282"/>
      <c r="K23" s="151" t="s">
        <v>477</v>
      </c>
    </row>
    <row r="24" spans="1:12" ht="23.15" customHeight="1" x14ac:dyDescent="0.2">
      <c r="A24" s="894"/>
      <c r="B24" s="987" t="s">
        <v>30</v>
      </c>
      <c r="C24" s="987"/>
      <c r="D24" s="152" t="s">
        <v>461</v>
      </c>
      <c r="E24" s="199">
        <f>申請書!E24</f>
        <v>0</v>
      </c>
      <c r="F24" s="152" t="s">
        <v>462</v>
      </c>
      <c r="G24" s="200">
        <f>申請書!G24</f>
        <v>0</v>
      </c>
      <c r="H24" s="153" t="s">
        <v>408</v>
      </c>
      <c r="I24" s="199">
        <f>申請書!I24</f>
        <v>0</v>
      </c>
      <c r="J24" s="283"/>
      <c r="K24" s="284"/>
    </row>
    <row r="25" spans="1:12" ht="18" customHeight="1" x14ac:dyDescent="0.2">
      <c r="A25" s="894"/>
      <c r="B25" s="914" t="s">
        <v>111</v>
      </c>
      <c r="C25" s="875"/>
      <c r="D25" s="107" t="s">
        <v>669</v>
      </c>
      <c r="E25" s="989" t="str">
        <f>申請書!E25</f>
        <v/>
      </c>
      <c r="F25" s="990"/>
      <c r="G25" s="991"/>
      <c r="H25" s="917" t="s">
        <v>151</v>
      </c>
      <c r="I25" s="985">
        <f>申請書!I25</f>
        <v>0</v>
      </c>
      <c r="J25" s="985"/>
      <c r="K25" s="986"/>
    </row>
    <row r="26" spans="1:12" ht="12" customHeight="1" x14ac:dyDescent="0.2">
      <c r="A26" s="894"/>
      <c r="B26" s="915"/>
      <c r="C26" s="877"/>
      <c r="D26" s="962" t="s">
        <v>296</v>
      </c>
      <c r="E26" s="964">
        <f>申請書!E26</f>
        <v>0</v>
      </c>
      <c r="F26" s="964"/>
      <c r="G26" s="964"/>
      <c r="H26" s="918"/>
      <c r="I26" s="904"/>
      <c r="J26" s="904"/>
      <c r="K26" s="905"/>
    </row>
    <row r="27" spans="1:12" ht="27" customHeight="1" thickBot="1" x14ac:dyDescent="0.25">
      <c r="A27" s="894"/>
      <c r="B27" s="916"/>
      <c r="C27" s="879"/>
      <c r="D27" s="963"/>
      <c r="E27" s="965"/>
      <c r="F27" s="965"/>
      <c r="G27" s="966"/>
      <c r="H27" s="201" t="s">
        <v>186</v>
      </c>
      <c r="I27" s="967">
        <f>申請書!I27</f>
        <v>0</v>
      </c>
      <c r="J27" s="907"/>
      <c r="K27" s="908"/>
    </row>
    <row r="28" spans="1:12" ht="20.149999999999999" customHeight="1" thickTop="1" x14ac:dyDescent="0.2">
      <c r="A28" s="894"/>
      <c r="B28" s="115" t="s">
        <v>31</v>
      </c>
      <c r="C28" s="962" t="s">
        <v>307</v>
      </c>
      <c r="D28" s="975" t="s">
        <v>32</v>
      </c>
      <c r="E28" s="1007" t="s">
        <v>33</v>
      </c>
      <c r="F28" s="987"/>
      <c r="G28" s="987"/>
      <c r="H28" s="987"/>
      <c r="I28" s="987"/>
      <c r="J28" s="1008"/>
      <c r="K28" s="116" t="s">
        <v>308</v>
      </c>
    </row>
    <row r="29" spans="1:12" ht="25.5" customHeight="1" x14ac:dyDescent="0.2">
      <c r="A29" s="894"/>
      <c r="B29" s="117" t="s">
        <v>309</v>
      </c>
      <c r="C29" s="963"/>
      <c r="D29" s="963"/>
      <c r="E29" s="28" t="s">
        <v>315</v>
      </c>
      <c r="F29" s="29" t="s">
        <v>316</v>
      </c>
      <c r="G29" s="118" t="s">
        <v>317</v>
      </c>
      <c r="H29" s="118" t="s">
        <v>34</v>
      </c>
      <c r="I29" s="30" t="s">
        <v>145</v>
      </c>
      <c r="J29" s="37" t="s">
        <v>146</v>
      </c>
      <c r="K29" s="119" t="s">
        <v>310</v>
      </c>
    </row>
    <row r="30" spans="1:12" ht="16" customHeight="1" x14ac:dyDescent="0.2">
      <c r="A30" s="894"/>
      <c r="B30" s="291" t="s">
        <v>710</v>
      </c>
      <c r="C30" s="1005">
        <f>申請書!C30</f>
        <v>0</v>
      </c>
      <c r="D30" s="473">
        <f>E24</f>
        <v>0</v>
      </c>
      <c r="E30" s="930">
        <f>申請書!E30</f>
        <v>0</v>
      </c>
      <c r="F30" s="930">
        <f>申請書!F30</f>
        <v>0</v>
      </c>
      <c r="G30" s="930">
        <f>申請書!G30</f>
        <v>0</v>
      </c>
      <c r="H30" s="930">
        <f>申請書!H30</f>
        <v>0</v>
      </c>
      <c r="I30" s="930">
        <f>申請書!I30</f>
        <v>0</v>
      </c>
      <c r="J30" s="930">
        <f>申請書!J30</f>
        <v>0</v>
      </c>
      <c r="K30" s="919"/>
    </row>
    <row r="31" spans="1:12" ht="16" customHeight="1" x14ac:dyDescent="0.2">
      <c r="A31" s="894"/>
      <c r="B31" s="293" t="s">
        <v>709</v>
      </c>
      <c r="C31" s="1005"/>
      <c r="D31" s="473">
        <f>G24</f>
        <v>0</v>
      </c>
      <c r="E31" s="931"/>
      <c r="F31" s="931"/>
      <c r="G31" s="931"/>
      <c r="H31" s="931"/>
      <c r="I31" s="931"/>
      <c r="J31" s="931"/>
      <c r="K31" s="919"/>
    </row>
    <row r="32" spans="1:12" ht="16" customHeight="1" x14ac:dyDescent="0.2">
      <c r="A32" s="894"/>
      <c r="B32" s="292" t="s">
        <v>711</v>
      </c>
      <c r="C32" s="1006"/>
      <c r="D32" s="474">
        <f>I24</f>
        <v>0</v>
      </c>
      <c r="E32" s="932"/>
      <c r="F32" s="932"/>
      <c r="G32" s="932"/>
      <c r="H32" s="932"/>
      <c r="I32" s="932"/>
      <c r="J32" s="932"/>
      <c r="K32" s="919"/>
    </row>
    <row r="33" spans="1:11" ht="16" customHeight="1" x14ac:dyDescent="0.2">
      <c r="A33" s="894"/>
      <c r="B33" s="291" t="s">
        <v>710</v>
      </c>
      <c r="C33" s="1005">
        <f>申請書!C33</f>
        <v>0</v>
      </c>
      <c r="D33" s="473">
        <f>E24</f>
        <v>0</v>
      </c>
      <c r="E33" s="930">
        <f>申請書!E33</f>
        <v>0</v>
      </c>
      <c r="F33" s="930">
        <f>申請書!F33</f>
        <v>0</v>
      </c>
      <c r="G33" s="930">
        <f>申請書!G33</f>
        <v>0</v>
      </c>
      <c r="H33" s="930">
        <f>申請書!H33</f>
        <v>0</v>
      </c>
      <c r="I33" s="930">
        <f>申請書!I33</f>
        <v>0</v>
      </c>
      <c r="J33" s="930">
        <f>申請書!J33</f>
        <v>0</v>
      </c>
      <c r="K33" s="926"/>
    </row>
    <row r="34" spans="1:11" ht="16" customHeight="1" x14ac:dyDescent="0.2">
      <c r="A34" s="894"/>
      <c r="B34" s="293" t="s">
        <v>709</v>
      </c>
      <c r="C34" s="1005"/>
      <c r="D34" s="473">
        <f>G24</f>
        <v>0</v>
      </c>
      <c r="E34" s="931"/>
      <c r="F34" s="931"/>
      <c r="G34" s="931"/>
      <c r="H34" s="931"/>
      <c r="I34" s="931"/>
      <c r="J34" s="931"/>
      <c r="K34" s="919"/>
    </row>
    <row r="35" spans="1:11" ht="16" customHeight="1" x14ac:dyDescent="0.2">
      <c r="A35" s="894"/>
      <c r="B35" s="292" t="s">
        <v>711</v>
      </c>
      <c r="C35" s="1005"/>
      <c r="D35" s="473">
        <f>I24</f>
        <v>0</v>
      </c>
      <c r="E35" s="932"/>
      <c r="F35" s="932"/>
      <c r="G35" s="932"/>
      <c r="H35" s="932"/>
      <c r="I35" s="932"/>
      <c r="J35" s="932"/>
      <c r="K35" s="919"/>
    </row>
    <row r="36" spans="1:11" ht="16" customHeight="1" x14ac:dyDescent="0.2">
      <c r="A36" s="894"/>
      <c r="B36" s="291" t="s">
        <v>710</v>
      </c>
      <c r="C36" s="994">
        <f>申請書!C36</f>
        <v>0</v>
      </c>
      <c r="D36" s="475">
        <f>申請書!D36</f>
        <v>0</v>
      </c>
      <c r="E36" s="930">
        <f>申請書!E36</f>
        <v>0</v>
      </c>
      <c r="F36" s="930">
        <f>申請書!F36</f>
        <v>0</v>
      </c>
      <c r="G36" s="930">
        <f>申請書!G36</f>
        <v>0</v>
      </c>
      <c r="H36" s="930">
        <f>申請書!H36</f>
        <v>0</v>
      </c>
      <c r="I36" s="930">
        <f>申請書!I36</f>
        <v>0</v>
      </c>
      <c r="J36" s="930">
        <f>申請書!J36</f>
        <v>0</v>
      </c>
      <c r="K36" s="926"/>
    </row>
    <row r="37" spans="1:11" ht="16" customHeight="1" x14ac:dyDescent="0.2">
      <c r="A37" s="894"/>
      <c r="B37" s="293" t="s">
        <v>709</v>
      </c>
      <c r="C37" s="992"/>
      <c r="D37" s="473">
        <f>申請書!D37</f>
        <v>0</v>
      </c>
      <c r="E37" s="931"/>
      <c r="F37" s="931"/>
      <c r="G37" s="931"/>
      <c r="H37" s="931"/>
      <c r="I37" s="931"/>
      <c r="J37" s="931"/>
      <c r="K37" s="919"/>
    </row>
    <row r="38" spans="1:11" ht="16" customHeight="1" x14ac:dyDescent="0.2">
      <c r="A38" s="894"/>
      <c r="B38" s="292" t="s">
        <v>711</v>
      </c>
      <c r="C38" s="993"/>
      <c r="D38" s="474">
        <f>申請書!D38</f>
        <v>0</v>
      </c>
      <c r="E38" s="932"/>
      <c r="F38" s="932"/>
      <c r="G38" s="932"/>
      <c r="H38" s="932"/>
      <c r="I38" s="932"/>
      <c r="J38" s="932"/>
      <c r="K38" s="920"/>
    </row>
    <row r="39" spans="1:11" ht="16" customHeight="1" x14ac:dyDescent="0.2">
      <c r="A39" s="894"/>
      <c r="B39" s="981"/>
      <c r="C39" s="992">
        <f>申請書!C39</f>
        <v>0</v>
      </c>
      <c r="D39" s="202">
        <f>申請書!D39</f>
        <v>0</v>
      </c>
      <c r="E39" s="930">
        <f>申請書!E39</f>
        <v>0</v>
      </c>
      <c r="F39" s="930">
        <f>申請書!F39</f>
        <v>0</v>
      </c>
      <c r="G39" s="930">
        <f>申請書!G39</f>
        <v>0</v>
      </c>
      <c r="H39" s="930">
        <f>申請書!H39</f>
        <v>0</v>
      </c>
      <c r="I39" s="930">
        <f>申請書!I39</f>
        <v>0</v>
      </c>
      <c r="J39" s="930">
        <f>申請書!J39</f>
        <v>0</v>
      </c>
      <c r="K39" s="919"/>
    </row>
    <row r="40" spans="1:11" ht="16" customHeight="1" x14ac:dyDescent="0.2">
      <c r="A40" s="894"/>
      <c r="B40" s="982"/>
      <c r="C40" s="992"/>
      <c r="D40" s="202">
        <f>申請書!D40</f>
        <v>0</v>
      </c>
      <c r="E40" s="931"/>
      <c r="F40" s="931"/>
      <c r="G40" s="931"/>
      <c r="H40" s="931"/>
      <c r="I40" s="931"/>
      <c r="J40" s="931"/>
      <c r="K40" s="919"/>
    </row>
    <row r="41" spans="1:11" ht="16" customHeight="1" x14ac:dyDescent="0.2">
      <c r="A41" s="894"/>
      <c r="B41" s="983"/>
      <c r="C41" s="993"/>
      <c r="D41" s="203">
        <f>申請書!D41</f>
        <v>0</v>
      </c>
      <c r="E41" s="932"/>
      <c r="F41" s="932"/>
      <c r="G41" s="932"/>
      <c r="H41" s="932"/>
      <c r="I41" s="932"/>
      <c r="J41" s="932"/>
      <c r="K41" s="920"/>
    </row>
    <row r="42" spans="1:11" ht="16" customHeight="1" x14ac:dyDescent="0.2">
      <c r="A42" s="894"/>
      <c r="B42" s="1003"/>
      <c r="C42" s="1004">
        <f>申請書!C42</f>
        <v>0</v>
      </c>
      <c r="D42" s="204">
        <f>申請書!D42</f>
        <v>0</v>
      </c>
      <c r="E42" s="930">
        <f>申請書!E42</f>
        <v>0</v>
      </c>
      <c r="F42" s="930">
        <f>申請書!F42</f>
        <v>0</v>
      </c>
      <c r="G42" s="930">
        <f>申請書!G42</f>
        <v>0</v>
      </c>
      <c r="H42" s="930">
        <f>申請書!H42</f>
        <v>0</v>
      </c>
      <c r="I42" s="930">
        <f>申請書!I42</f>
        <v>0</v>
      </c>
      <c r="J42" s="930">
        <f>申請書!J42</f>
        <v>0</v>
      </c>
      <c r="K42" s="919"/>
    </row>
    <row r="43" spans="1:11" ht="16" customHeight="1" x14ac:dyDescent="0.2">
      <c r="A43" s="894"/>
      <c r="B43" s="982"/>
      <c r="C43" s="992"/>
      <c r="D43" s="202">
        <f>申請書!D43</f>
        <v>0</v>
      </c>
      <c r="E43" s="931"/>
      <c r="F43" s="931"/>
      <c r="G43" s="931"/>
      <c r="H43" s="931"/>
      <c r="I43" s="931"/>
      <c r="J43" s="931"/>
      <c r="K43" s="919"/>
    </row>
    <row r="44" spans="1:11" ht="16" customHeight="1" x14ac:dyDescent="0.2">
      <c r="A44" s="894"/>
      <c r="B44" s="983"/>
      <c r="C44" s="993"/>
      <c r="D44" s="203">
        <f>申請書!D44</f>
        <v>0</v>
      </c>
      <c r="E44" s="932"/>
      <c r="F44" s="932"/>
      <c r="G44" s="932"/>
      <c r="H44" s="932"/>
      <c r="I44" s="932"/>
      <c r="J44" s="932"/>
      <c r="K44" s="920"/>
    </row>
    <row r="45" spans="1:11" s="121" customFormat="1" ht="16" customHeight="1" x14ac:dyDescent="0.2">
      <c r="A45" s="894"/>
      <c r="B45" s="995" t="s">
        <v>35</v>
      </c>
      <c r="C45" s="996"/>
      <c r="D45" s="997">
        <f>申請書!D45</f>
        <v>0</v>
      </c>
      <c r="E45" s="997"/>
      <c r="F45" s="997"/>
      <c r="G45" s="997"/>
      <c r="H45" s="997"/>
      <c r="I45" s="997"/>
      <c r="J45" s="997"/>
      <c r="K45" s="120" t="s">
        <v>311</v>
      </c>
    </row>
    <row r="46" spans="1:11" s="121" customFormat="1" ht="16" customHeight="1" thickBot="1" x14ac:dyDescent="0.25">
      <c r="A46" s="894"/>
      <c r="B46" s="999" t="s">
        <v>36</v>
      </c>
      <c r="C46" s="1000"/>
      <c r="D46" s="998"/>
      <c r="E46" s="998"/>
      <c r="F46" s="998"/>
      <c r="G46" s="998"/>
      <c r="H46" s="998"/>
      <c r="I46" s="998"/>
      <c r="J46" s="998"/>
      <c r="K46" s="122" t="s">
        <v>312</v>
      </c>
    </row>
    <row r="47" spans="1:11" ht="13.5" thickTop="1" x14ac:dyDescent="0.2">
      <c r="A47" s="861"/>
      <c r="B47" s="943" t="s">
        <v>37</v>
      </c>
      <c r="C47" s="1001"/>
      <c r="D47" s="861"/>
      <c r="E47" s="861"/>
      <c r="F47" s="861"/>
      <c r="G47" s="861"/>
      <c r="H47" s="861"/>
      <c r="I47" s="861"/>
      <c r="J47" s="861"/>
      <c r="K47" s="862"/>
    </row>
    <row r="48" spans="1:11" x14ac:dyDescent="0.2">
      <c r="A48" s="861"/>
      <c r="B48" s="945" t="s">
        <v>38</v>
      </c>
      <c r="C48" s="1002"/>
      <c r="D48" s="950"/>
      <c r="E48" s="950"/>
      <c r="F48" s="950"/>
      <c r="G48" s="950"/>
      <c r="H48" s="950"/>
      <c r="I48" s="950"/>
      <c r="J48" s="950"/>
      <c r="K48" s="951"/>
    </row>
    <row r="49" spans="1:11" x14ac:dyDescent="0.2">
      <c r="A49" s="73"/>
      <c r="B49" s="73"/>
      <c r="C49" s="73"/>
      <c r="D49" s="73"/>
      <c r="E49" s="73"/>
      <c r="F49" s="73"/>
      <c r="G49" s="73"/>
      <c r="H49" s="73"/>
      <c r="I49" s="73"/>
      <c r="J49" s="73"/>
      <c r="K49" s="73"/>
    </row>
    <row r="50" spans="1:11" x14ac:dyDescent="0.2">
      <c r="A50" s="74"/>
    </row>
    <row r="51" spans="1:11" ht="37.5" x14ac:dyDescent="0.2">
      <c r="A51" s="36" t="s">
        <v>182</v>
      </c>
      <c r="B51" s="123" t="s">
        <v>313</v>
      </c>
      <c r="C51" s="124" t="s">
        <v>39</v>
      </c>
      <c r="D51" s="123" t="s">
        <v>313</v>
      </c>
    </row>
    <row r="52" spans="1:11" x14ac:dyDescent="0.2">
      <c r="A52" s="26"/>
      <c r="B52" s="26"/>
      <c r="C52" s="125"/>
      <c r="D52" s="26"/>
    </row>
    <row r="53" spans="1:11" s="76" customFormat="1" ht="14" x14ac:dyDescent="0.2">
      <c r="A53" s="941" t="s">
        <v>40</v>
      </c>
      <c r="B53" s="942"/>
      <c r="C53" s="942"/>
      <c r="D53" s="942"/>
    </row>
    <row r="54" spans="1:11" x14ac:dyDescent="0.2">
      <c r="A54" s="77" t="s">
        <v>41</v>
      </c>
    </row>
  </sheetData>
  <sheetProtection algorithmName="SHA-512" hashValue="Orq/w/i37K1wNw2WLM4cTpMFCQSi5yVlfs1D5ZocT/be2OVK+fu/rGClvw1JMvhFtq0h0wnD2ZrUoJLSpIdp2g==" saltValue="EmXFJ3XMOzcmJuXqLEF1Yg==" spinCount="100000" sheet="1" objects="1" scenarios="1"/>
  <mergeCells count="89">
    <mergeCell ref="F9:K9"/>
    <mergeCell ref="A2:G2"/>
    <mergeCell ref="A3:G3"/>
    <mergeCell ref="A4:G4"/>
    <mergeCell ref="A5:A48"/>
    <mergeCell ref="B5:K5"/>
    <mergeCell ref="B6:K6"/>
    <mergeCell ref="B7:K7"/>
    <mergeCell ref="B8:K8"/>
    <mergeCell ref="C9:D9"/>
    <mergeCell ref="B19:C21"/>
    <mergeCell ref="D19:K21"/>
    <mergeCell ref="C10:D10"/>
    <mergeCell ref="E10:K10"/>
    <mergeCell ref="C11:D11"/>
    <mergeCell ref="E11:K11"/>
    <mergeCell ref="C12:D12"/>
    <mergeCell ref="F12:G12"/>
    <mergeCell ref="I12:K12"/>
    <mergeCell ref="B13:K13"/>
    <mergeCell ref="B14:K14"/>
    <mergeCell ref="B15:K15"/>
    <mergeCell ref="B17:K17"/>
    <mergeCell ref="B18:K18"/>
    <mergeCell ref="C28:C29"/>
    <mergeCell ref="D28:D29"/>
    <mergeCell ref="E28:J28"/>
    <mergeCell ref="B22:C23"/>
    <mergeCell ref="B24:C24"/>
    <mergeCell ref="D22:E22"/>
    <mergeCell ref="F22:G22"/>
    <mergeCell ref="D23:E23"/>
    <mergeCell ref="F23:G23"/>
    <mergeCell ref="C30:C32"/>
    <mergeCell ref="E30:E32"/>
    <mergeCell ref="F30:F32"/>
    <mergeCell ref="I30:I32"/>
    <mergeCell ref="G30:G32"/>
    <mergeCell ref="H30:H32"/>
    <mergeCell ref="C33:C35"/>
    <mergeCell ref="E33:E35"/>
    <mergeCell ref="F33:F35"/>
    <mergeCell ref="I33:I35"/>
    <mergeCell ref="H33:H35"/>
    <mergeCell ref="K42:K44"/>
    <mergeCell ref="B45:C45"/>
    <mergeCell ref="D45:J46"/>
    <mergeCell ref="B46:C46"/>
    <mergeCell ref="B47:C47"/>
    <mergeCell ref="D47:K48"/>
    <mergeCell ref="B48:C48"/>
    <mergeCell ref="B42:B44"/>
    <mergeCell ref="C42:C44"/>
    <mergeCell ref="E42:E44"/>
    <mergeCell ref="F42:F44"/>
    <mergeCell ref="I42:I44"/>
    <mergeCell ref="G42:G44"/>
    <mergeCell ref="H42:H44"/>
    <mergeCell ref="A53:D53"/>
    <mergeCell ref="B25:C27"/>
    <mergeCell ref="E25:G25"/>
    <mergeCell ref="H25:H26"/>
    <mergeCell ref="J42:J44"/>
    <mergeCell ref="G36:G38"/>
    <mergeCell ref="B39:B41"/>
    <mergeCell ref="C39:C41"/>
    <mergeCell ref="E39:E41"/>
    <mergeCell ref="F39:F41"/>
    <mergeCell ref="C36:C38"/>
    <mergeCell ref="E36:E38"/>
    <mergeCell ref="F36:F38"/>
    <mergeCell ref="H36:H38"/>
    <mergeCell ref="J36:J38"/>
    <mergeCell ref="G39:G41"/>
    <mergeCell ref="H39:H41"/>
    <mergeCell ref="I25:K26"/>
    <mergeCell ref="D26:D27"/>
    <mergeCell ref="E26:G27"/>
    <mergeCell ref="I27:K27"/>
    <mergeCell ref="I39:I41"/>
    <mergeCell ref="J39:J41"/>
    <mergeCell ref="I36:I38"/>
    <mergeCell ref="J30:J32"/>
    <mergeCell ref="K39:K41"/>
    <mergeCell ref="K30:K32"/>
    <mergeCell ref="K33:K35"/>
    <mergeCell ref="K36:K38"/>
    <mergeCell ref="G33:G35"/>
    <mergeCell ref="J33:J35"/>
  </mergeCells>
  <phoneticPr fontId="8"/>
  <pageMargins left="0.39370078740157483" right="0.39370078740157483" top="0.98425196850393704" bottom="0.59055118110236227" header="0.51181102362204722" footer="0.51181102362204722"/>
  <pageSetup paperSize="9" scale="8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0897" r:id="rId4" name="Check Box 1">
              <controlPr defaultSize="0" autoFill="0" autoLine="0" autoPict="0">
                <anchor moveWithCells="1">
                  <from>
                    <xdr:col>1</xdr:col>
                    <xdr:colOff>31750</xdr:colOff>
                    <xdr:row>29</xdr:row>
                    <xdr:rowOff>12700</xdr:rowOff>
                  </from>
                  <to>
                    <xdr:col>1</xdr:col>
                    <xdr:colOff>317500</xdr:colOff>
                    <xdr:row>30</xdr:row>
                    <xdr:rowOff>25400</xdr:rowOff>
                  </to>
                </anchor>
              </controlPr>
            </control>
          </mc:Choice>
        </mc:AlternateContent>
        <mc:AlternateContent xmlns:mc="http://schemas.openxmlformats.org/markup-compatibility/2006">
          <mc:Choice Requires="x14">
            <control shapeId="80899" r:id="rId5" name="Check Box 3">
              <controlPr defaultSize="0" autoFill="0" autoLine="0" autoPict="0">
                <anchor moveWithCells="1">
                  <from>
                    <xdr:col>1</xdr:col>
                    <xdr:colOff>38100</xdr:colOff>
                    <xdr:row>31</xdr:row>
                    <xdr:rowOff>6350</xdr:rowOff>
                  </from>
                  <to>
                    <xdr:col>1</xdr:col>
                    <xdr:colOff>330200</xdr:colOff>
                    <xdr:row>32</xdr:row>
                    <xdr:rowOff>12700</xdr:rowOff>
                  </to>
                </anchor>
              </controlPr>
            </control>
          </mc:Choice>
        </mc:AlternateContent>
        <mc:AlternateContent xmlns:mc="http://schemas.openxmlformats.org/markup-compatibility/2006">
          <mc:Choice Requires="x14">
            <control shapeId="80900" r:id="rId6" name="Check Box 4">
              <controlPr defaultSize="0" autoFill="0" autoLine="0" autoPict="0">
                <anchor moveWithCells="1">
                  <from>
                    <xdr:col>1</xdr:col>
                    <xdr:colOff>31750</xdr:colOff>
                    <xdr:row>32</xdr:row>
                    <xdr:rowOff>12700</xdr:rowOff>
                  </from>
                  <to>
                    <xdr:col>1</xdr:col>
                    <xdr:colOff>317500</xdr:colOff>
                    <xdr:row>33</xdr:row>
                    <xdr:rowOff>25400</xdr:rowOff>
                  </to>
                </anchor>
              </controlPr>
            </control>
          </mc:Choice>
        </mc:AlternateContent>
        <mc:AlternateContent xmlns:mc="http://schemas.openxmlformats.org/markup-compatibility/2006">
          <mc:Choice Requires="x14">
            <control shapeId="80902" r:id="rId7" name="Check Box 6">
              <controlPr defaultSize="0" autoFill="0" autoLine="0" autoPict="0">
                <anchor moveWithCells="1">
                  <from>
                    <xdr:col>1</xdr:col>
                    <xdr:colOff>38100</xdr:colOff>
                    <xdr:row>34</xdr:row>
                    <xdr:rowOff>6350</xdr:rowOff>
                  </from>
                  <to>
                    <xdr:col>1</xdr:col>
                    <xdr:colOff>330200</xdr:colOff>
                    <xdr:row>35</xdr:row>
                    <xdr:rowOff>12700</xdr:rowOff>
                  </to>
                </anchor>
              </controlPr>
            </control>
          </mc:Choice>
        </mc:AlternateContent>
        <mc:AlternateContent xmlns:mc="http://schemas.openxmlformats.org/markup-compatibility/2006">
          <mc:Choice Requires="x14">
            <control shapeId="80903" r:id="rId8" name="Check Box 7">
              <controlPr defaultSize="0" autoFill="0" autoLine="0" autoPict="0">
                <anchor moveWithCells="1">
                  <from>
                    <xdr:col>1</xdr:col>
                    <xdr:colOff>31750</xdr:colOff>
                    <xdr:row>30</xdr:row>
                    <xdr:rowOff>12700</xdr:rowOff>
                  </from>
                  <to>
                    <xdr:col>1</xdr:col>
                    <xdr:colOff>317500</xdr:colOff>
                    <xdr:row>31</xdr:row>
                    <xdr:rowOff>25400</xdr:rowOff>
                  </to>
                </anchor>
              </controlPr>
            </control>
          </mc:Choice>
        </mc:AlternateContent>
        <mc:AlternateContent xmlns:mc="http://schemas.openxmlformats.org/markup-compatibility/2006">
          <mc:Choice Requires="x14">
            <control shapeId="80904" r:id="rId9" name="Check Box 8">
              <controlPr defaultSize="0" autoFill="0" autoLine="0" autoPict="0">
                <anchor moveWithCells="1">
                  <from>
                    <xdr:col>1</xdr:col>
                    <xdr:colOff>31750</xdr:colOff>
                    <xdr:row>33</xdr:row>
                    <xdr:rowOff>12700</xdr:rowOff>
                  </from>
                  <to>
                    <xdr:col>1</xdr:col>
                    <xdr:colOff>317500</xdr:colOff>
                    <xdr:row>34</xdr:row>
                    <xdr:rowOff>25400</xdr:rowOff>
                  </to>
                </anchor>
              </controlPr>
            </control>
          </mc:Choice>
        </mc:AlternateContent>
        <mc:AlternateContent xmlns:mc="http://schemas.openxmlformats.org/markup-compatibility/2006">
          <mc:Choice Requires="x14">
            <control shapeId="80905" r:id="rId10" name="Check Box 9">
              <controlPr defaultSize="0" autoFill="0" autoLine="0" autoPict="0">
                <anchor moveWithCells="1">
                  <from>
                    <xdr:col>1</xdr:col>
                    <xdr:colOff>38100</xdr:colOff>
                    <xdr:row>34</xdr:row>
                    <xdr:rowOff>6350</xdr:rowOff>
                  </from>
                  <to>
                    <xdr:col>1</xdr:col>
                    <xdr:colOff>330200</xdr:colOff>
                    <xdr:row>35</xdr:row>
                    <xdr:rowOff>12700</xdr:rowOff>
                  </to>
                </anchor>
              </controlPr>
            </control>
          </mc:Choice>
        </mc:AlternateContent>
        <mc:AlternateContent xmlns:mc="http://schemas.openxmlformats.org/markup-compatibility/2006">
          <mc:Choice Requires="x14">
            <control shapeId="80906" r:id="rId11" name="Check Box 10">
              <controlPr defaultSize="0" autoFill="0" autoLine="0" autoPict="0">
                <anchor moveWithCells="1">
                  <from>
                    <xdr:col>1</xdr:col>
                    <xdr:colOff>31750</xdr:colOff>
                    <xdr:row>35</xdr:row>
                    <xdr:rowOff>12700</xdr:rowOff>
                  </from>
                  <to>
                    <xdr:col>1</xdr:col>
                    <xdr:colOff>317500</xdr:colOff>
                    <xdr:row>36</xdr:row>
                    <xdr:rowOff>25400</xdr:rowOff>
                  </to>
                </anchor>
              </controlPr>
            </control>
          </mc:Choice>
        </mc:AlternateContent>
        <mc:AlternateContent xmlns:mc="http://schemas.openxmlformats.org/markup-compatibility/2006">
          <mc:Choice Requires="x14">
            <control shapeId="80907" r:id="rId12" name="Check Box 11">
              <controlPr defaultSize="0" autoFill="0" autoLine="0" autoPict="0">
                <anchor moveWithCells="1">
                  <from>
                    <xdr:col>1</xdr:col>
                    <xdr:colOff>38100</xdr:colOff>
                    <xdr:row>37</xdr:row>
                    <xdr:rowOff>6350</xdr:rowOff>
                  </from>
                  <to>
                    <xdr:col>1</xdr:col>
                    <xdr:colOff>330200</xdr:colOff>
                    <xdr:row>38</xdr:row>
                    <xdr:rowOff>12700</xdr:rowOff>
                  </to>
                </anchor>
              </controlPr>
            </control>
          </mc:Choice>
        </mc:AlternateContent>
        <mc:AlternateContent xmlns:mc="http://schemas.openxmlformats.org/markup-compatibility/2006">
          <mc:Choice Requires="x14">
            <control shapeId="80908" r:id="rId13" name="Check Box 12">
              <controlPr defaultSize="0" autoFill="0" autoLine="0" autoPict="0">
                <anchor moveWithCells="1">
                  <from>
                    <xdr:col>1</xdr:col>
                    <xdr:colOff>31750</xdr:colOff>
                    <xdr:row>36</xdr:row>
                    <xdr:rowOff>12700</xdr:rowOff>
                  </from>
                  <to>
                    <xdr:col>1</xdr:col>
                    <xdr:colOff>317500</xdr:colOff>
                    <xdr:row>37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74"/>
  <sheetViews>
    <sheetView view="pageBreakPreview" zoomScaleNormal="100" zoomScaleSheetLayoutView="100" workbookViewId="0">
      <selection activeCell="A4" sqref="A4:B4"/>
    </sheetView>
  </sheetViews>
  <sheetFormatPr defaultRowHeight="13" x14ac:dyDescent="0.2"/>
  <cols>
    <col min="1" max="1" width="5.6328125" customWidth="1"/>
    <col min="2" max="2" width="4.453125" customWidth="1"/>
    <col min="3" max="3" width="8.6328125" customWidth="1"/>
    <col min="4" max="4" width="8.6328125" style="298" customWidth="1"/>
    <col min="5" max="5" width="8.6328125" customWidth="1"/>
    <col min="6" max="7" width="7.6328125" customWidth="1"/>
    <col min="8" max="8" width="5.6328125" style="2" customWidth="1"/>
    <col min="9" max="9" width="4.90625" customWidth="1"/>
    <col min="10" max="12" width="8.6328125" customWidth="1"/>
    <col min="13" max="14" width="7.6328125" customWidth="1"/>
  </cols>
  <sheetData>
    <row r="1" spans="1:14" s="7" customFormat="1" ht="18" customHeight="1" x14ac:dyDescent="0.2">
      <c r="A1" s="7" t="s">
        <v>47</v>
      </c>
      <c r="H1" s="2"/>
      <c r="J1" s="82" t="s">
        <v>19</v>
      </c>
      <c r="K1" s="1126">
        <f ca="1">TODAY()</f>
        <v>45022</v>
      </c>
      <c r="L1" s="1126"/>
      <c r="M1" s="1126"/>
      <c r="N1" s="1126"/>
    </row>
    <row r="2" spans="1:14" ht="18" customHeight="1" x14ac:dyDescent="0.2">
      <c r="A2" s="83"/>
      <c r="G2" s="3" t="s">
        <v>63</v>
      </c>
    </row>
    <row r="3" spans="1:14" ht="9" customHeight="1" x14ac:dyDescent="0.2">
      <c r="G3" s="3"/>
    </row>
    <row r="4" spans="1:14" ht="13.5" thickBot="1" x14ac:dyDescent="0.25">
      <c r="A4" s="1117"/>
      <c r="B4" s="1117"/>
      <c r="C4" s="20"/>
      <c r="D4" s="20"/>
      <c r="E4" s="20"/>
      <c r="I4" s="7"/>
    </row>
    <row r="5" spans="1:14" ht="15" customHeight="1" x14ac:dyDescent="0.2">
      <c r="A5" s="1081" t="s">
        <v>46</v>
      </c>
      <c r="B5" s="1082"/>
      <c r="C5" s="1063">
        <f>申請書!E11</f>
        <v>0</v>
      </c>
      <c r="D5" s="1064"/>
      <c r="E5" s="1064"/>
      <c r="F5" s="1064"/>
      <c r="G5" s="1064"/>
      <c r="H5" s="1065"/>
      <c r="I5" s="1047" t="s">
        <v>48</v>
      </c>
      <c r="J5" s="1069" t="s">
        <v>20</v>
      </c>
      <c r="K5" s="1070"/>
      <c r="L5" s="1070"/>
      <c r="M5" s="1071">
        <f>申請書!E30+申請書!F30+申請書!G30+申請書!J30</f>
        <v>0</v>
      </c>
      <c r="N5" s="1072"/>
    </row>
    <row r="6" spans="1:14" ht="15" customHeight="1" thickBot="1" x14ac:dyDescent="0.25">
      <c r="A6" s="1083"/>
      <c r="B6" s="1084"/>
      <c r="C6" s="1066"/>
      <c r="D6" s="1067"/>
      <c r="E6" s="1067"/>
      <c r="F6" s="1067"/>
      <c r="G6" s="1067"/>
      <c r="H6" s="1068"/>
      <c r="I6" s="1048"/>
      <c r="J6" s="1089" t="s">
        <v>49</v>
      </c>
      <c r="K6" s="1090"/>
      <c r="L6" s="1090"/>
      <c r="M6" s="1129">
        <f>申請書!H30+申請書!I30</f>
        <v>0</v>
      </c>
      <c r="N6" s="1130"/>
    </row>
    <row r="7" spans="1:14" ht="17.149999999999999" customHeight="1" x14ac:dyDescent="0.2">
      <c r="A7" s="1049" t="s">
        <v>50</v>
      </c>
      <c r="B7" s="1050"/>
      <c r="C7" s="1053">
        <f>申請書!E26</f>
        <v>0</v>
      </c>
      <c r="D7" s="1054"/>
      <c r="E7" s="1054"/>
      <c r="F7" s="1054"/>
      <c r="G7" s="1055"/>
      <c r="H7" s="1059" t="s">
        <v>78</v>
      </c>
      <c r="I7" s="42" t="s">
        <v>108</v>
      </c>
      <c r="J7" s="1131">
        <f>申請書!I25</f>
        <v>0</v>
      </c>
      <c r="K7" s="1131"/>
      <c r="L7" s="1131"/>
      <c r="M7" s="1132"/>
      <c r="N7" s="1133"/>
    </row>
    <row r="8" spans="1:14" ht="17.149999999999999" customHeight="1" thickBot="1" x14ac:dyDescent="0.25">
      <c r="A8" s="1051"/>
      <c r="B8" s="1052"/>
      <c r="C8" s="1056"/>
      <c r="D8" s="1057"/>
      <c r="E8" s="1057"/>
      <c r="F8" s="1057"/>
      <c r="G8" s="1058"/>
      <c r="H8" s="1060"/>
      <c r="I8" s="19" t="s">
        <v>109</v>
      </c>
      <c r="J8" s="1061">
        <f>申請書!I13</f>
        <v>0</v>
      </c>
      <c r="K8" s="1062"/>
      <c r="L8" s="1062"/>
      <c r="M8" s="1062"/>
      <c r="N8" s="1062"/>
    </row>
    <row r="9" spans="1:14" ht="16" customHeight="1" x14ac:dyDescent="0.2">
      <c r="A9" s="1085" t="s">
        <v>51</v>
      </c>
      <c r="B9" s="4" t="s">
        <v>52</v>
      </c>
      <c r="C9" s="1118">
        <f>注文シート!E22</f>
        <v>0</v>
      </c>
      <c r="D9" s="1119"/>
      <c r="E9" s="1119"/>
      <c r="F9" s="1119"/>
      <c r="G9" s="1119"/>
      <c r="H9" s="1120"/>
      <c r="I9" s="1087" t="s">
        <v>189</v>
      </c>
      <c r="J9" s="1088"/>
      <c r="K9" s="1124" t="s">
        <v>53</v>
      </c>
      <c r="L9" s="1125"/>
      <c r="M9" s="341" t="str">
        <f>注文シート!E23</f>
        <v>時</v>
      </c>
      <c r="N9" s="343" t="str">
        <f>注文シート!F23</f>
        <v>分</v>
      </c>
    </row>
    <row r="10" spans="1:14" ht="16" customHeight="1" thickBot="1" x14ac:dyDescent="0.25">
      <c r="A10" s="1086"/>
      <c r="B10" s="5" t="s">
        <v>54</v>
      </c>
      <c r="C10" s="1121">
        <f>注文シート!H22</f>
        <v>0</v>
      </c>
      <c r="D10" s="1122"/>
      <c r="E10" s="1122"/>
      <c r="F10" s="1122"/>
      <c r="G10" s="1122"/>
      <c r="H10" s="1123"/>
      <c r="I10" s="1127" t="s">
        <v>536</v>
      </c>
      <c r="J10" s="1128"/>
      <c r="K10" s="1076" t="s">
        <v>55</v>
      </c>
      <c r="L10" s="1077"/>
      <c r="M10" s="342" t="str">
        <f>注文シート!H23</f>
        <v>時</v>
      </c>
      <c r="N10" s="344" t="str">
        <f>注文シート!I23</f>
        <v>分</v>
      </c>
    </row>
    <row r="11" spans="1:14" ht="20.149999999999999" customHeight="1" thickBot="1" x14ac:dyDescent="0.25">
      <c r="A11" s="1095" t="s">
        <v>86</v>
      </c>
      <c r="B11" s="1096"/>
      <c r="C11" s="1096"/>
      <c r="D11" s="1096"/>
      <c r="E11" s="1096"/>
      <c r="F11" s="1096"/>
      <c r="G11" s="1096"/>
      <c r="H11" s="1091">
        <f>注文シート!F18</f>
        <v>0</v>
      </c>
      <c r="I11" s="1092"/>
      <c r="J11" s="1092"/>
      <c r="K11" s="1092"/>
      <c r="L11" s="1092"/>
      <c r="M11" s="1092"/>
      <c r="N11" s="1092"/>
    </row>
    <row r="12" spans="1:14" x14ac:dyDescent="0.2">
      <c r="A12" s="1093" t="s">
        <v>374</v>
      </c>
      <c r="B12" s="1094"/>
      <c r="C12" s="1094"/>
      <c r="D12" s="1094"/>
      <c r="E12" s="1094"/>
      <c r="F12" s="1094"/>
      <c r="G12" s="1082"/>
      <c r="H12" s="1049" t="s">
        <v>195</v>
      </c>
      <c r="I12" s="1079"/>
      <c r="J12" s="1079"/>
      <c r="K12" s="1079"/>
      <c r="L12" s="1079"/>
      <c r="M12" s="1079"/>
      <c r="N12" s="1079"/>
    </row>
    <row r="13" spans="1:14" ht="18" customHeight="1" x14ac:dyDescent="0.2">
      <c r="A13" s="1040" t="s">
        <v>56</v>
      </c>
      <c r="B13" s="1041"/>
      <c r="C13" s="1042" t="s">
        <v>57</v>
      </c>
      <c r="D13" s="1043"/>
      <c r="E13" s="1041"/>
      <c r="F13" s="1042" t="s">
        <v>58</v>
      </c>
      <c r="G13" s="1075"/>
      <c r="H13" s="1040" t="s">
        <v>56</v>
      </c>
      <c r="I13" s="1041"/>
      <c r="J13" s="1042" t="s">
        <v>57</v>
      </c>
      <c r="K13" s="1043"/>
      <c r="L13" s="1041"/>
      <c r="M13" s="1042" t="s">
        <v>58</v>
      </c>
      <c r="N13" s="1043"/>
    </row>
    <row r="14" spans="1:14" ht="17.149999999999999" customHeight="1" x14ac:dyDescent="0.2">
      <c r="A14" s="1073"/>
      <c r="B14" s="1074"/>
      <c r="C14" s="1044"/>
      <c r="D14" s="1045"/>
      <c r="E14" s="1046"/>
      <c r="F14" s="1020"/>
      <c r="G14" s="1021"/>
      <c r="H14" s="1078"/>
      <c r="I14" s="1074"/>
      <c r="J14" s="1044"/>
      <c r="K14" s="1045"/>
      <c r="L14" s="1046"/>
      <c r="M14" s="1020"/>
      <c r="N14" s="1021"/>
    </row>
    <row r="15" spans="1:14" ht="17.149999999999999" customHeight="1" x14ac:dyDescent="0.2">
      <c r="A15" s="1024"/>
      <c r="B15" s="1025"/>
      <c r="C15" s="1020"/>
      <c r="D15" s="1022"/>
      <c r="E15" s="1023"/>
      <c r="F15" s="1020"/>
      <c r="G15" s="1021"/>
      <c r="H15" s="1024"/>
      <c r="I15" s="1025"/>
      <c r="J15" s="1020"/>
      <c r="K15" s="1080"/>
      <c r="L15" s="1023"/>
      <c r="M15" s="1020"/>
      <c r="N15" s="1021"/>
    </row>
    <row r="16" spans="1:14" ht="17.149999999999999" customHeight="1" x14ac:dyDescent="0.2">
      <c r="A16" s="1024"/>
      <c r="B16" s="1025"/>
      <c r="C16" s="1020"/>
      <c r="D16" s="1022"/>
      <c r="E16" s="1023"/>
      <c r="F16" s="1020"/>
      <c r="G16" s="1021"/>
      <c r="H16" s="1024"/>
      <c r="I16" s="1025"/>
      <c r="J16" s="1020"/>
      <c r="K16" s="1080"/>
      <c r="L16" s="1023"/>
      <c r="M16" s="1020"/>
      <c r="N16" s="1021"/>
    </row>
    <row r="17" spans="1:14" ht="17.149999999999999" customHeight="1" x14ac:dyDescent="0.2">
      <c r="A17" s="1024"/>
      <c r="B17" s="1025"/>
      <c r="C17" s="1020"/>
      <c r="D17" s="1022"/>
      <c r="E17" s="1023"/>
      <c r="F17" s="1020"/>
      <c r="G17" s="1021"/>
      <c r="H17" s="1024"/>
      <c r="I17" s="1025"/>
      <c r="J17" s="1020"/>
      <c r="K17" s="1080"/>
      <c r="L17" s="1023"/>
      <c r="M17" s="1020"/>
      <c r="N17" s="1021"/>
    </row>
    <row r="18" spans="1:14" ht="17.149999999999999" customHeight="1" x14ac:dyDescent="0.2">
      <c r="A18" s="1024"/>
      <c r="B18" s="1025"/>
      <c r="C18" s="1020"/>
      <c r="D18" s="1022"/>
      <c r="E18" s="1023"/>
      <c r="F18" s="1020"/>
      <c r="G18" s="1021"/>
      <c r="H18" s="1024"/>
      <c r="I18" s="1025"/>
      <c r="J18" s="1020"/>
      <c r="K18" s="1080"/>
      <c r="L18" s="1023"/>
      <c r="M18" s="1020"/>
      <c r="N18" s="1021"/>
    </row>
    <row r="19" spans="1:14" ht="17.149999999999999" customHeight="1" x14ac:dyDescent="0.2">
      <c r="A19" s="1024"/>
      <c r="B19" s="1025"/>
      <c r="C19" s="1020"/>
      <c r="D19" s="1022"/>
      <c r="E19" s="1023"/>
      <c r="F19" s="1020"/>
      <c r="G19" s="1021"/>
      <c r="H19" s="1024"/>
      <c r="I19" s="1025"/>
      <c r="J19" s="1020"/>
      <c r="K19" s="1080"/>
      <c r="L19" s="1023"/>
      <c r="M19" s="1020"/>
      <c r="N19" s="1021"/>
    </row>
    <row r="20" spans="1:14" ht="17.149999999999999" customHeight="1" x14ac:dyDescent="0.2">
      <c r="A20" s="1024"/>
      <c r="B20" s="1025"/>
      <c r="C20" s="1020"/>
      <c r="D20" s="1022"/>
      <c r="E20" s="1023"/>
      <c r="F20" s="1020"/>
      <c r="G20" s="1021"/>
      <c r="H20" s="1024"/>
      <c r="I20" s="1025"/>
      <c r="J20" s="1020"/>
      <c r="K20" s="1080"/>
      <c r="L20" s="1023"/>
      <c r="M20" s="1020"/>
      <c r="N20" s="1021"/>
    </row>
    <row r="21" spans="1:14" ht="17.149999999999999" customHeight="1" x14ac:dyDescent="0.2">
      <c r="A21" s="1024"/>
      <c r="B21" s="1025"/>
      <c r="C21" s="1020"/>
      <c r="D21" s="1022"/>
      <c r="E21" s="1023"/>
      <c r="F21" s="1020"/>
      <c r="G21" s="1021"/>
      <c r="H21" s="1024"/>
      <c r="I21" s="1025"/>
      <c r="J21" s="1020"/>
      <c r="K21" s="1080"/>
      <c r="L21" s="1023"/>
      <c r="M21" s="1020"/>
      <c r="N21" s="1021"/>
    </row>
    <row r="22" spans="1:14" ht="17.149999999999999" customHeight="1" x14ac:dyDescent="0.2">
      <c r="A22" s="1031">
        <v>0.63541666666666663</v>
      </c>
      <c r="B22" s="1032"/>
      <c r="C22" s="1036" t="s">
        <v>153</v>
      </c>
      <c r="D22" s="1037"/>
      <c r="E22" s="1038"/>
      <c r="F22" s="1039" t="s">
        <v>377</v>
      </c>
      <c r="G22" s="1039"/>
      <c r="H22" s="1039"/>
      <c r="I22" s="1039"/>
      <c r="J22" s="476"/>
      <c r="K22" s="476"/>
      <c r="L22" s="476"/>
      <c r="M22" s="476"/>
      <c r="N22" s="477"/>
    </row>
    <row r="23" spans="1:14" ht="17.149999999999999" customHeight="1" x14ac:dyDescent="0.2">
      <c r="A23" s="1031">
        <v>0.64236111111111105</v>
      </c>
      <c r="B23" s="1032"/>
      <c r="C23" s="1036" t="s">
        <v>328</v>
      </c>
      <c r="D23" s="1037"/>
      <c r="E23" s="1038"/>
      <c r="F23" s="1039" t="s">
        <v>377</v>
      </c>
      <c r="G23" s="1039"/>
      <c r="H23" s="1039"/>
      <c r="I23" s="1039"/>
      <c r="J23" s="476"/>
      <c r="K23" s="476"/>
      <c r="L23" s="476"/>
      <c r="M23" s="476"/>
      <c r="N23" s="477"/>
    </row>
    <row r="24" spans="1:14" ht="17.149999999999999" customHeight="1" x14ac:dyDescent="0.2">
      <c r="A24" s="1031">
        <v>0.64930555555555558</v>
      </c>
      <c r="B24" s="1032"/>
      <c r="C24" s="1033" t="s">
        <v>329</v>
      </c>
      <c r="D24" s="1034"/>
      <c r="E24" s="1035"/>
      <c r="F24" s="476" t="s">
        <v>154</v>
      </c>
      <c r="G24" s="476"/>
      <c r="H24" s="476"/>
      <c r="I24" s="476"/>
      <c r="J24" s="476"/>
      <c r="K24" s="476"/>
      <c r="L24" s="476"/>
      <c r="M24" s="476"/>
      <c r="N24" s="477"/>
    </row>
    <row r="25" spans="1:14" ht="17.149999999999999" customHeight="1" x14ac:dyDescent="0.2">
      <c r="A25" s="1024"/>
      <c r="B25" s="1025"/>
      <c r="C25" s="1020"/>
      <c r="D25" s="1022"/>
      <c r="E25" s="1023"/>
      <c r="F25" s="1020"/>
      <c r="G25" s="1021"/>
      <c r="H25" s="1024"/>
      <c r="I25" s="1025"/>
      <c r="J25" s="1020"/>
      <c r="K25" s="1080"/>
      <c r="L25" s="1023"/>
      <c r="M25" s="1020"/>
      <c r="N25" s="1021"/>
    </row>
    <row r="26" spans="1:14" ht="17.149999999999999" customHeight="1" x14ac:dyDescent="0.2">
      <c r="A26" s="1024"/>
      <c r="B26" s="1025"/>
      <c r="C26" s="1020"/>
      <c r="D26" s="1022"/>
      <c r="E26" s="1023"/>
      <c r="F26" s="1020"/>
      <c r="G26" s="1021"/>
      <c r="H26" s="1024"/>
      <c r="I26" s="1025"/>
      <c r="J26" s="1020"/>
      <c r="K26" s="1080"/>
      <c r="L26" s="1023"/>
      <c r="M26" s="1020"/>
      <c r="N26" s="1021"/>
    </row>
    <row r="27" spans="1:14" ht="17.149999999999999" customHeight="1" x14ac:dyDescent="0.2">
      <c r="A27" s="1024"/>
      <c r="B27" s="1025"/>
      <c r="C27" s="1020"/>
      <c r="D27" s="1022"/>
      <c r="E27" s="1023"/>
      <c r="F27" s="1020"/>
      <c r="G27" s="1021"/>
      <c r="H27" s="1024"/>
      <c r="I27" s="1025"/>
      <c r="J27" s="1020"/>
      <c r="K27" s="1080"/>
      <c r="L27" s="1023"/>
      <c r="M27" s="1020"/>
      <c r="N27" s="1021"/>
    </row>
    <row r="28" spans="1:14" ht="17.149999999999999" customHeight="1" x14ac:dyDescent="0.2">
      <c r="A28" s="1024"/>
      <c r="B28" s="1025"/>
      <c r="C28" s="1020"/>
      <c r="D28" s="1022"/>
      <c r="E28" s="1023"/>
      <c r="F28" s="1020"/>
      <c r="G28" s="1021"/>
      <c r="H28" s="1024"/>
      <c r="I28" s="1025"/>
      <c r="J28" s="1020"/>
      <c r="K28" s="1080"/>
      <c r="L28" s="1023"/>
      <c r="M28" s="1020"/>
      <c r="N28" s="1021"/>
    </row>
    <row r="29" spans="1:14" ht="17.149999999999999" customHeight="1" x14ac:dyDescent="0.2">
      <c r="A29" s="1024"/>
      <c r="B29" s="1025"/>
      <c r="C29" s="1020"/>
      <c r="D29" s="1022"/>
      <c r="E29" s="1023"/>
      <c r="F29" s="1020"/>
      <c r="G29" s="1021"/>
      <c r="H29" s="1024"/>
      <c r="I29" s="1025"/>
      <c r="J29" s="1020"/>
      <c r="K29" s="1080"/>
      <c r="L29" s="1023"/>
      <c r="M29" s="1020"/>
      <c r="N29" s="1021"/>
    </row>
    <row r="30" spans="1:14" ht="17.149999999999999" customHeight="1" x14ac:dyDescent="0.2">
      <c r="A30" s="1024"/>
      <c r="B30" s="1025"/>
      <c r="C30" s="1020"/>
      <c r="D30" s="1022"/>
      <c r="E30" s="1023"/>
      <c r="F30" s="1020"/>
      <c r="G30" s="1021"/>
      <c r="H30" s="1024"/>
      <c r="I30" s="1025"/>
      <c r="J30" s="1020"/>
      <c r="K30" s="1080"/>
      <c r="L30" s="1023"/>
      <c r="M30" s="1020"/>
      <c r="N30" s="1021"/>
    </row>
    <row r="31" spans="1:14" ht="17.149999999999999" customHeight="1" thickBot="1" x14ac:dyDescent="0.25">
      <c r="A31" s="1097">
        <v>0.91666666666666663</v>
      </c>
      <c r="B31" s="1098"/>
      <c r="C31" s="1107" t="s">
        <v>59</v>
      </c>
      <c r="D31" s="1108"/>
      <c r="E31" s="1108"/>
      <c r="F31" s="1104"/>
      <c r="G31" s="1105"/>
      <c r="H31" s="1099"/>
      <c r="I31" s="1100"/>
      <c r="J31" s="1114"/>
      <c r="K31" s="1115"/>
      <c r="L31" s="1116"/>
      <c r="M31" s="1103"/>
      <c r="N31" s="1104"/>
    </row>
    <row r="32" spans="1:14" ht="25" customHeight="1" thickBot="1" x14ac:dyDescent="0.25">
      <c r="A32" s="1101" t="s">
        <v>110</v>
      </c>
      <c r="B32" s="1102"/>
      <c r="C32" s="1102"/>
      <c r="D32" s="1102"/>
      <c r="E32" s="1102"/>
      <c r="F32" s="1102"/>
      <c r="G32" s="1102"/>
      <c r="H32" s="1102"/>
      <c r="I32" s="1102"/>
      <c r="J32" s="1102"/>
      <c r="K32" s="1102"/>
      <c r="L32" s="1102"/>
      <c r="M32" s="1102"/>
      <c r="N32" s="1102"/>
    </row>
    <row r="33" spans="1:14" ht="13" customHeight="1" thickBot="1" x14ac:dyDescent="0.25">
      <c r="A33" s="149"/>
      <c r="H33" s="87"/>
    </row>
    <row r="34" spans="1:14" s="298" customFormat="1" ht="20.149999999999999" customHeight="1" thickBot="1" x14ac:dyDescent="0.25">
      <c r="A34" s="1095" t="s">
        <v>87</v>
      </c>
      <c r="B34" s="1106"/>
      <c r="C34" s="1106"/>
      <c r="D34" s="1106"/>
      <c r="E34" s="1106"/>
      <c r="F34" s="1106"/>
      <c r="G34" s="1106"/>
      <c r="H34" s="1091">
        <f>注文シート!F19</f>
        <v>0</v>
      </c>
      <c r="I34" s="1091"/>
      <c r="J34" s="1091"/>
      <c r="K34" s="1091"/>
      <c r="L34" s="1091"/>
      <c r="M34" s="1091"/>
      <c r="N34" s="1091"/>
    </row>
    <row r="35" spans="1:14" s="298" customFormat="1" ht="18" customHeight="1" x14ac:dyDescent="0.2">
      <c r="A35" s="1111"/>
      <c r="B35" s="1112"/>
      <c r="C35" s="1112"/>
      <c r="D35" s="1112"/>
      <c r="E35" s="1112"/>
      <c r="F35" s="1112"/>
      <c r="G35" s="1113"/>
      <c r="H35" s="1109" t="s">
        <v>195</v>
      </c>
      <c r="I35" s="1110"/>
      <c r="J35" s="1110"/>
      <c r="K35" s="1110"/>
      <c r="L35" s="1110"/>
      <c r="M35" s="1110"/>
      <c r="N35" s="1110"/>
    </row>
    <row r="36" spans="1:14" s="298" customFormat="1" ht="17.149999999999999" customHeight="1" x14ac:dyDescent="0.2">
      <c r="A36" s="1040" t="s">
        <v>56</v>
      </c>
      <c r="B36" s="1041"/>
      <c r="C36" s="1042" t="s">
        <v>57</v>
      </c>
      <c r="D36" s="1043"/>
      <c r="E36" s="1041"/>
      <c r="F36" s="1042" t="s">
        <v>58</v>
      </c>
      <c r="G36" s="1075"/>
      <c r="H36" s="1040" t="s">
        <v>56</v>
      </c>
      <c r="I36" s="1041"/>
      <c r="J36" s="1042" t="s">
        <v>57</v>
      </c>
      <c r="K36" s="1043"/>
      <c r="L36" s="1041"/>
      <c r="M36" s="1042" t="s">
        <v>58</v>
      </c>
      <c r="N36" s="1043"/>
    </row>
    <row r="37" spans="1:14" s="298" customFormat="1" ht="17.149999999999999" customHeight="1" x14ac:dyDescent="0.2">
      <c r="A37" s="1078"/>
      <c r="B37" s="1074"/>
      <c r="C37" s="1044"/>
      <c r="D37" s="1045"/>
      <c r="E37" s="1046"/>
      <c r="F37" s="1020"/>
      <c r="G37" s="1021"/>
      <c r="H37" s="1078"/>
      <c r="I37" s="1074"/>
      <c r="J37" s="1044"/>
      <c r="K37" s="1045"/>
      <c r="L37" s="1046"/>
      <c r="M37" s="1020"/>
      <c r="N37" s="1021"/>
    </row>
    <row r="38" spans="1:14" s="298" customFormat="1" ht="17.149999999999999" customHeight="1" x14ac:dyDescent="0.2">
      <c r="A38" s="1024"/>
      <c r="B38" s="1025"/>
      <c r="C38" s="1020"/>
      <c r="D38" s="1022"/>
      <c r="E38" s="1023"/>
      <c r="F38" s="1020"/>
      <c r="G38" s="1021"/>
      <c r="H38" s="1024"/>
      <c r="I38" s="1025"/>
      <c r="J38" s="1020"/>
      <c r="K38" s="1022"/>
      <c r="L38" s="1023"/>
      <c r="M38" s="1020"/>
      <c r="N38" s="1021"/>
    </row>
    <row r="39" spans="1:14" s="298" customFormat="1" ht="17.149999999999999" customHeight="1" x14ac:dyDescent="0.2">
      <c r="A39" s="1024"/>
      <c r="B39" s="1025"/>
      <c r="C39" s="1020"/>
      <c r="D39" s="1022"/>
      <c r="E39" s="1023"/>
      <c r="F39" s="1020"/>
      <c r="G39" s="1021"/>
      <c r="H39" s="1024"/>
      <c r="I39" s="1025"/>
      <c r="J39" s="1020"/>
      <c r="K39" s="1022"/>
      <c r="L39" s="1023"/>
      <c r="M39" s="1020"/>
      <c r="N39" s="1021"/>
    </row>
    <row r="40" spans="1:14" s="298" customFormat="1" ht="17.149999999999999" customHeight="1" x14ac:dyDescent="0.2">
      <c r="A40" s="1024"/>
      <c r="B40" s="1025"/>
      <c r="C40" s="1020"/>
      <c r="D40" s="1022"/>
      <c r="E40" s="1023"/>
      <c r="F40" s="1020"/>
      <c r="G40" s="1021"/>
      <c r="H40" s="1024"/>
      <c r="I40" s="1025"/>
      <c r="J40" s="1020"/>
      <c r="K40" s="1022"/>
      <c r="L40" s="1023"/>
      <c r="M40" s="1020"/>
      <c r="N40" s="1021"/>
    </row>
    <row r="41" spans="1:14" s="298" customFormat="1" ht="17.149999999999999" customHeight="1" x14ac:dyDescent="0.2">
      <c r="A41" s="1024"/>
      <c r="B41" s="1025"/>
      <c r="C41" s="1020"/>
      <c r="D41" s="1022"/>
      <c r="E41" s="1023"/>
      <c r="F41" s="1020"/>
      <c r="G41" s="1021"/>
      <c r="H41" s="1024"/>
      <c r="I41" s="1025"/>
      <c r="J41" s="1020"/>
      <c r="K41" s="1022"/>
      <c r="L41" s="1023"/>
      <c r="M41" s="1020"/>
      <c r="N41" s="1021"/>
    </row>
    <row r="42" spans="1:14" s="298" customFormat="1" ht="17.149999999999999" customHeight="1" x14ac:dyDescent="0.2">
      <c r="A42" s="1024"/>
      <c r="B42" s="1025"/>
      <c r="C42" s="1020"/>
      <c r="D42" s="1022"/>
      <c r="E42" s="1023"/>
      <c r="F42" s="1020"/>
      <c r="G42" s="1021"/>
      <c r="H42" s="1024"/>
      <c r="I42" s="1025"/>
      <c r="J42" s="1020"/>
      <c r="K42" s="1022"/>
      <c r="L42" s="1023"/>
      <c r="M42" s="1020"/>
      <c r="N42" s="1021"/>
    </row>
    <row r="43" spans="1:14" s="298" customFormat="1" ht="17.149999999999999" customHeight="1" x14ac:dyDescent="0.2">
      <c r="A43" s="1024"/>
      <c r="B43" s="1025"/>
      <c r="C43" s="1020"/>
      <c r="D43" s="1022"/>
      <c r="E43" s="1023"/>
      <c r="F43" s="1020"/>
      <c r="G43" s="1021"/>
      <c r="H43" s="1024"/>
      <c r="I43" s="1025"/>
      <c r="J43" s="1020"/>
      <c r="K43" s="1022"/>
      <c r="L43" s="1023"/>
      <c r="M43" s="1020"/>
      <c r="N43" s="1021"/>
    </row>
    <row r="44" spans="1:14" s="298" customFormat="1" ht="17.149999999999999" customHeight="1" x14ac:dyDescent="0.2">
      <c r="A44" s="1024"/>
      <c r="B44" s="1025"/>
      <c r="C44" s="1020"/>
      <c r="D44" s="1022"/>
      <c r="E44" s="1023"/>
      <c r="F44" s="1020"/>
      <c r="G44" s="1021"/>
      <c r="H44" s="1024"/>
      <c r="I44" s="1025"/>
      <c r="J44" s="1020"/>
      <c r="K44" s="1022"/>
      <c r="L44" s="1023"/>
      <c r="M44" s="1020"/>
      <c r="N44" s="1021"/>
    </row>
    <row r="45" spans="1:14" s="298" customFormat="1" ht="17.149999999999999" customHeight="1" x14ac:dyDescent="0.2">
      <c r="A45" s="1031">
        <v>0.63541666666666663</v>
      </c>
      <c r="B45" s="1032"/>
      <c r="C45" s="1036" t="s">
        <v>153</v>
      </c>
      <c r="D45" s="1037"/>
      <c r="E45" s="1038"/>
      <c r="F45" s="1039" t="s">
        <v>377</v>
      </c>
      <c r="G45" s="1039"/>
      <c r="H45" s="1039"/>
      <c r="I45" s="1039"/>
      <c r="J45" s="476"/>
      <c r="K45" s="476"/>
      <c r="L45" s="476"/>
      <c r="M45" s="476"/>
      <c r="N45" s="477"/>
    </row>
    <row r="46" spans="1:14" s="298" customFormat="1" ht="17.149999999999999" customHeight="1" x14ac:dyDescent="0.2">
      <c r="A46" s="1031">
        <v>0.64236111111111105</v>
      </c>
      <c r="B46" s="1032"/>
      <c r="C46" s="1036" t="s">
        <v>328</v>
      </c>
      <c r="D46" s="1037"/>
      <c r="E46" s="1038"/>
      <c r="F46" s="1039" t="s">
        <v>377</v>
      </c>
      <c r="G46" s="1039"/>
      <c r="H46" s="1039"/>
      <c r="I46" s="1039"/>
      <c r="J46" s="476"/>
      <c r="K46" s="476"/>
      <c r="L46" s="476"/>
      <c r="M46" s="476"/>
      <c r="N46" s="477"/>
    </row>
    <row r="47" spans="1:14" s="298" customFormat="1" ht="17.149999999999999" customHeight="1" x14ac:dyDescent="0.2">
      <c r="A47" s="1031">
        <v>0.64930555555555558</v>
      </c>
      <c r="B47" s="1032"/>
      <c r="C47" s="1033" t="s">
        <v>329</v>
      </c>
      <c r="D47" s="1034"/>
      <c r="E47" s="1035"/>
      <c r="F47" s="476" t="s">
        <v>154</v>
      </c>
      <c r="G47" s="476"/>
      <c r="H47" s="476"/>
      <c r="I47" s="476"/>
      <c r="J47" s="476"/>
      <c r="K47" s="476"/>
      <c r="L47" s="476"/>
      <c r="M47" s="476"/>
      <c r="N47" s="477"/>
    </row>
    <row r="48" spans="1:14" s="298" customFormat="1" ht="17.149999999999999" customHeight="1" x14ac:dyDescent="0.2">
      <c r="A48" s="1024"/>
      <c r="B48" s="1025"/>
      <c r="C48" s="1020"/>
      <c r="D48" s="1022"/>
      <c r="E48" s="1023"/>
      <c r="F48" s="1020"/>
      <c r="G48" s="1021"/>
      <c r="H48" s="1024"/>
      <c r="I48" s="1025"/>
      <c r="J48" s="1020"/>
      <c r="K48" s="1022"/>
      <c r="L48" s="1023"/>
      <c r="M48" s="1020"/>
      <c r="N48" s="1021"/>
    </row>
    <row r="49" spans="1:14" s="298" customFormat="1" ht="17.149999999999999" customHeight="1" x14ac:dyDescent="0.2">
      <c r="A49" s="1024"/>
      <c r="B49" s="1025"/>
      <c r="C49" s="1020"/>
      <c r="D49" s="1022"/>
      <c r="E49" s="1023"/>
      <c r="F49" s="1020"/>
      <c r="G49" s="1021"/>
      <c r="H49" s="1024"/>
      <c r="I49" s="1025"/>
      <c r="J49" s="1020"/>
      <c r="K49" s="1022"/>
      <c r="L49" s="1023"/>
      <c r="M49" s="1020"/>
      <c r="N49" s="1021"/>
    </row>
    <row r="50" spans="1:14" s="298" customFormat="1" ht="17.149999999999999" customHeight="1" x14ac:dyDescent="0.2">
      <c r="A50" s="1024"/>
      <c r="B50" s="1025"/>
      <c r="C50" s="1020"/>
      <c r="D50" s="1022"/>
      <c r="E50" s="1023"/>
      <c r="F50" s="1020"/>
      <c r="G50" s="1021"/>
      <c r="H50" s="1024"/>
      <c r="I50" s="1025"/>
      <c r="J50" s="1020"/>
      <c r="K50" s="1022"/>
      <c r="L50" s="1023"/>
      <c r="M50" s="1020"/>
      <c r="N50" s="1021"/>
    </row>
    <row r="51" spans="1:14" s="298" customFormat="1" ht="17.149999999999999" customHeight="1" x14ac:dyDescent="0.2">
      <c r="A51" s="1024"/>
      <c r="B51" s="1025"/>
      <c r="C51" s="1020"/>
      <c r="D51" s="1022"/>
      <c r="E51" s="1023"/>
      <c r="F51" s="1020"/>
      <c r="G51" s="1021"/>
      <c r="H51" s="1024"/>
      <c r="I51" s="1025"/>
      <c r="J51" s="1020"/>
      <c r="K51" s="1022"/>
      <c r="L51" s="1023"/>
      <c r="M51" s="1020"/>
      <c r="N51" s="1021"/>
    </row>
    <row r="52" spans="1:14" s="298" customFormat="1" ht="17.149999999999999" customHeight="1" thickBot="1" x14ac:dyDescent="0.25">
      <c r="A52" s="1026"/>
      <c r="B52" s="1027"/>
      <c r="C52" s="1028"/>
      <c r="D52" s="1029"/>
      <c r="E52" s="1030"/>
      <c r="F52" s="1020"/>
      <c r="G52" s="1021"/>
      <c r="H52" s="1026"/>
      <c r="I52" s="1027"/>
      <c r="J52" s="1028"/>
      <c r="K52" s="1029"/>
      <c r="L52" s="1030"/>
      <c r="M52" s="1020"/>
      <c r="N52" s="1021"/>
    </row>
    <row r="53" spans="1:14" s="298" customFormat="1" ht="25" customHeight="1" thickBot="1" x14ac:dyDescent="0.25">
      <c r="A53" s="1101" t="s">
        <v>110</v>
      </c>
      <c r="B53" s="1102"/>
      <c r="C53" s="1102"/>
      <c r="D53" s="1102"/>
      <c r="E53" s="1102"/>
      <c r="F53" s="1102"/>
      <c r="G53" s="1102"/>
      <c r="H53" s="1102"/>
      <c r="I53" s="1102"/>
      <c r="J53" s="1102"/>
      <c r="K53" s="1102"/>
      <c r="L53" s="1102"/>
      <c r="M53" s="1102"/>
      <c r="N53" s="1102"/>
    </row>
    <row r="54" spans="1:14" ht="13.5" thickBot="1" x14ac:dyDescent="0.25"/>
    <row r="55" spans="1:14" s="298" customFormat="1" ht="20.149999999999999" customHeight="1" thickBot="1" x14ac:dyDescent="0.25">
      <c r="A55" s="1095" t="s">
        <v>765</v>
      </c>
      <c r="B55" s="1106"/>
      <c r="C55" s="1106"/>
      <c r="D55" s="1106"/>
      <c r="E55" s="1106"/>
      <c r="F55" s="1106"/>
      <c r="G55" s="1106"/>
      <c r="H55" s="1091">
        <f>注文シート!F20</f>
        <v>0</v>
      </c>
      <c r="I55" s="1091"/>
      <c r="J55" s="1091"/>
      <c r="K55" s="1091"/>
      <c r="L55" s="1091"/>
      <c r="M55" s="1091"/>
      <c r="N55" s="1091"/>
    </row>
    <row r="56" spans="1:14" s="298" customFormat="1" ht="18" customHeight="1" x14ac:dyDescent="0.2">
      <c r="A56" s="1111"/>
      <c r="B56" s="1112"/>
      <c r="C56" s="1112"/>
      <c r="D56" s="1112"/>
      <c r="E56" s="1112"/>
      <c r="F56" s="1112"/>
      <c r="G56" s="1113"/>
      <c r="H56" s="1109" t="s">
        <v>195</v>
      </c>
      <c r="I56" s="1110"/>
      <c r="J56" s="1110"/>
      <c r="K56" s="1110"/>
      <c r="L56" s="1110"/>
      <c r="M56" s="1110"/>
      <c r="N56" s="1110"/>
    </row>
    <row r="57" spans="1:14" s="298" customFormat="1" ht="17.149999999999999" customHeight="1" x14ac:dyDescent="0.2">
      <c r="A57" s="1040" t="s">
        <v>56</v>
      </c>
      <c r="B57" s="1041"/>
      <c r="C57" s="1042" t="s">
        <v>57</v>
      </c>
      <c r="D57" s="1043"/>
      <c r="E57" s="1041"/>
      <c r="F57" s="1042" t="s">
        <v>58</v>
      </c>
      <c r="G57" s="1075"/>
      <c r="H57" s="1040" t="s">
        <v>56</v>
      </c>
      <c r="I57" s="1041"/>
      <c r="J57" s="1042" t="s">
        <v>57</v>
      </c>
      <c r="K57" s="1043"/>
      <c r="L57" s="1041"/>
      <c r="M57" s="1042" t="s">
        <v>58</v>
      </c>
      <c r="N57" s="1043"/>
    </row>
    <row r="58" spans="1:14" s="298" customFormat="1" ht="17.149999999999999" customHeight="1" x14ac:dyDescent="0.2">
      <c r="A58" s="1078"/>
      <c r="B58" s="1074"/>
      <c r="C58" s="1044"/>
      <c r="D58" s="1045"/>
      <c r="E58" s="1046"/>
      <c r="F58" s="1020"/>
      <c r="G58" s="1021"/>
      <c r="H58" s="1078"/>
      <c r="I58" s="1074"/>
      <c r="J58" s="1044"/>
      <c r="K58" s="1045"/>
      <c r="L58" s="1046"/>
      <c r="M58" s="1020"/>
      <c r="N58" s="1021"/>
    </row>
    <row r="59" spans="1:14" s="298" customFormat="1" ht="17.149999999999999" customHeight="1" x14ac:dyDescent="0.2">
      <c r="A59" s="1024"/>
      <c r="B59" s="1025"/>
      <c r="C59" s="1020"/>
      <c r="D59" s="1022"/>
      <c r="E59" s="1023"/>
      <c r="F59" s="1020"/>
      <c r="G59" s="1021"/>
      <c r="H59" s="1024"/>
      <c r="I59" s="1025"/>
      <c r="J59" s="1020"/>
      <c r="K59" s="1022"/>
      <c r="L59" s="1023"/>
      <c r="M59" s="1020"/>
      <c r="N59" s="1021"/>
    </row>
    <row r="60" spans="1:14" s="298" customFormat="1" ht="17.149999999999999" customHeight="1" x14ac:dyDescent="0.2">
      <c r="A60" s="1024"/>
      <c r="B60" s="1025"/>
      <c r="C60" s="1020"/>
      <c r="D60" s="1022"/>
      <c r="E60" s="1023"/>
      <c r="F60" s="1020"/>
      <c r="G60" s="1021"/>
      <c r="H60" s="1024"/>
      <c r="I60" s="1025"/>
      <c r="J60" s="1020"/>
      <c r="K60" s="1022"/>
      <c r="L60" s="1023"/>
      <c r="M60" s="1020"/>
      <c r="N60" s="1021"/>
    </row>
    <row r="61" spans="1:14" s="298" customFormat="1" ht="17.149999999999999" customHeight="1" x14ac:dyDescent="0.2">
      <c r="A61" s="1024"/>
      <c r="B61" s="1025"/>
      <c r="C61" s="1020"/>
      <c r="D61" s="1022"/>
      <c r="E61" s="1023"/>
      <c r="F61" s="1020"/>
      <c r="G61" s="1021"/>
      <c r="H61" s="1024"/>
      <c r="I61" s="1025"/>
      <c r="J61" s="1020"/>
      <c r="K61" s="1022"/>
      <c r="L61" s="1023"/>
      <c r="M61" s="1020"/>
      <c r="N61" s="1021"/>
    </row>
    <row r="62" spans="1:14" s="298" customFormat="1" ht="17.149999999999999" customHeight="1" x14ac:dyDescent="0.2">
      <c r="A62" s="1031">
        <v>0.36458333333333331</v>
      </c>
      <c r="B62" s="1134"/>
      <c r="C62" s="1033" t="s">
        <v>61</v>
      </c>
      <c r="D62" s="1034"/>
      <c r="E62" s="1135"/>
      <c r="F62" s="1033"/>
      <c r="G62" s="1136"/>
      <c r="H62" s="1137"/>
      <c r="I62" s="1138"/>
      <c r="J62" s="1139"/>
      <c r="K62" s="1140"/>
      <c r="L62" s="1141"/>
      <c r="M62" s="478"/>
      <c r="N62" s="479"/>
    </row>
    <row r="63" spans="1:14" s="298" customFormat="1" ht="17.149999999999999" customHeight="1" x14ac:dyDescent="0.2">
      <c r="A63" s="1024"/>
      <c r="B63" s="1025"/>
      <c r="C63" s="1020"/>
      <c r="D63" s="1022"/>
      <c r="E63" s="1023"/>
      <c r="F63" s="1020"/>
      <c r="G63" s="1021"/>
      <c r="H63" s="1024"/>
      <c r="I63" s="1025"/>
      <c r="J63" s="1020"/>
      <c r="K63" s="1022"/>
      <c r="L63" s="1023"/>
      <c r="M63" s="1020"/>
      <c r="N63" s="1021"/>
    </row>
    <row r="64" spans="1:14" s="298" customFormat="1" ht="17.149999999999999" customHeight="1" x14ac:dyDescent="0.2">
      <c r="A64" s="1024"/>
      <c r="B64" s="1025"/>
      <c r="C64" s="1020"/>
      <c r="D64" s="1022"/>
      <c r="E64" s="1023"/>
      <c r="F64" s="1020"/>
      <c r="G64" s="1021"/>
      <c r="H64" s="1024"/>
      <c r="I64" s="1025"/>
      <c r="J64" s="1020"/>
      <c r="K64" s="1022"/>
      <c r="L64" s="1023"/>
      <c r="M64" s="1020"/>
      <c r="N64" s="1021"/>
    </row>
    <row r="65" spans="1:14" s="298" customFormat="1" ht="17.149999999999999" customHeight="1" x14ac:dyDescent="0.2">
      <c r="A65" s="1024"/>
      <c r="B65" s="1025"/>
      <c r="C65" s="1020"/>
      <c r="D65" s="1022"/>
      <c r="E65" s="1023"/>
      <c r="F65" s="1020"/>
      <c r="G65" s="1021"/>
      <c r="H65" s="1024"/>
      <c r="I65" s="1025"/>
      <c r="J65" s="1020"/>
      <c r="K65" s="1022"/>
      <c r="L65" s="1023"/>
      <c r="M65" s="1020"/>
      <c r="N65" s="1021"/>
    </row>
    <row r="66" spans="1:14" s="298" customFormat="1" ht="17.149999999999999" customHeight="1" x14ac:dyDescent="0.2">
      <c r="A66" s="1024"/>
      <c r="B66" s="1025"/>
      <c r="C66" s="1020"/>
      <c r="D66" s="1022"/>
      <c r="E66" s="1023"/>
      <c r="F66" s="1020"/>
      <c r="G66" s="1021"/>
      <c r="H66" s="1024"/>
      <c r="I66" s="1025"/>
      <c r="J66" s="1020"/>
      <c r="K66" s="1022"/>
      <c r="L66" s="1023"/>
      <c r="M66" s="1020"/>
      <c r="N66" s="1021"/>
    </row>
    <row r="67" spans="1:14" s="298" customFormat="1" ht="17.149999999999999" customHeight="1" x14ac:dyDescent="0.2">
      <c r="A67" s="1024"/>
      <c r="B67" s="1025"/>
      <c r="C67" s="1020"/>
      <c r="D67" s="1022"/>
      <c r="E67" s="1023"/>
      <c r="F67" s="1020"/>
      <c r="G67" s="1021"/>
      <c r="H67" s="1024"/>
      <c r="I67" s="1025"/>
      <c r="J67" s="1020"/>
      <c r="K67" s="1022"/>
      <c r="L67" s="1023"/>
      <c r="M67" s="1020"/>
      <c r="N67" s="1021"/>
    </row>
    <row r="68" spans="1:14" s="298" customFormat="1" ht="17.149999999999999" customHeight="1" x14ac:dyDescent="0.2">
      <c r="A68" s="1024"/>
      <c r="B68" s="1025"/>
      <c r="C68" s="1020"/>
      <c r="D68" s="1022"/>
      <c r="E68" s="1023"/>
      <c r="F68" s="1020"/>
      <c r="G68" s="1021"/>
      <c r="H68" s="1024"/>
      <c r="I68" s="1025"/>
      <c r="J68" s="1020"/>
      <c r="K68" s="1022"/>
      <c r="L68" s="1023"/>
      <c r="M68" s="1020"/>
      <c r="N68" s="1021"/>
    </row>
    <row r="69" spans="1:14" s="298" customFormat="1" ht="17.149999999999999" customHeight="1" x14ac:dyDescent="0.2">
      <c r="A69" s="1024"/>
      <c r="B69" s="1025"/>
      <c r="C69" s="1020"/>
      <c r="D69" s="1022"/>
      <c r="E69" s="1023"/>
      <c r="F69" s="1020"/>
      <c r="G69" s="1021"/>
      <c r="H69" s="1024"/>
      <c r="I69" s="1025"/>
      <c r="J69" s="1020"/>
      <c r="K69" s="1022"/>
      <c r="L69" s="1023"/>
      <c r="M69" s="1020"/>
      <c r="N69" s="1021"/>
    </row>
    <row r="70" spans="1:14" s="298" customFormat="1" ht="17.149999999999999" customHeight="1" x14ac:dyDescent="0.2">
      <c r="A70" s="1024"/>
      <c r="B70" s="1025"/>
      <c r="C70" s="1020"/>
      <c r="D70" s="1022"/>
      <c r="E70" s="1023"/>
      <c r="F70" s="1020"/>
      <c r="G70" s="1021"/>
      <c r="H70" s="1024"/>
      <c r="I70" s="1025"/>
      <c r="J70" s="1020"/>
      <c r="K70" s="1022"/>
      <c r="L70" s="1023"/>
      <c r="M70" s="1020"/>
      <c r="N70" s="1021"/>
    </row>
    <row r="71" spans="1:14" s="298" customFormat="1" ht="17.149999999999999" customHeight="1" thickBot="1" x14ac:dyDescent="0.25">
      <c r="A71" s="1026"/>
      <c r="B71" s="1027"/>
      <c r="C71" s="1028"/>
      <c r="D71" s="1029"/>
      <c r="E71" s="1030"/>
      <c r="F71" s="1020"/>
      <c r="G71" s="1021"/>
      <c r="H71" s="1026"/>
      <c r="I71" s="1027"/>
      <c r="J71" s="1028"/>
      <c r="K71" s="1029"/>
      <c r="L71" s="1030"/>
      <c r="M71" s="1020"/>
      <c r="N71" s="1021"/>
    </row>
    <row r="72" spans="1:14" s="298" customFormat="1" ht="61" customHeight="1" thickBot="1" x14ac:dyDescent="0.25">
      <c r="A72" s="1150" t="s">
        <v>414</v>
      </c>
      <c r="B72" s="1151"/>
      <c r="C72" s="1151"/>
      <c r="D72" s="1151"/>
      <c r="E72" s="1151"/>
      <c r="F72" s="1151"/>
      <c r="G72" s="1151"/>
      <c r="H72" s="1151"/>
      <c r="I72" s="1151"/>
      <c r="J72" s="1151"/>
      <c r="K72" s="1151"/>
      <c r="L72" s="1151"/>
      <c r="M72" s="1151"/>
      <c r="N72" s="1151"/>
    </row>
    <row r="73" spans="1:14" s="298" customFormat="1" ht="17.149999999999999" customHeight="1" x14ac:dyDescent="0.2">
      <c r="A73" s="1142" t="s">
        <v>62</v>
      </c>
      <c r="B73" s="1143"/>
      <c r="C73" s="1146"/>
      <c r="D73" s="1147"/>
      <c r="E73" s="1147"/>
      <c r="F73" s="1147"/>
      <c r="G73" s="1147"/>
      <c r="H73" s="1147"/>
      <c r="I73" s="1147"/>
      <c r="J73" s="1147"/>
      <c r="K73" s="1147"/>
      <c r="L73" s="1147"/>
      <c r="M73" s="1147"/>
      <c r="N73" s="1147"/>
    </row>
    <row r="74" spans="1:14" s="298" customFormat="1" ht="17.149999999999999" customHeight="1" thickBot="1" x14ac:dyDescent="0.25">
      <c r="A74" s="1144"/>
      <c r="B74" s="1145"/>
      <c r="C74" s="1148"/>
      <c r="D74" s="1149"/>
      <c r="E74" s="1149"/>
      <c r="F74" s="1149"/>
      <c r="G74" s="1149"/>
      <c r="H74" s="1149"/>
      <c r="I74" s="1149"/>
      <c r="J74" s="1149"/>
      <c r="K74" s="1149"/>
      <c r="L74" s="1149"/>
      <c r="M74" s="1149"/>
      <c r="N74" s="1149"/>
    </row>
  </sheetData>
  <sheetProtection algorithmName="SHA-512" hashValue="0mPn0oEyRc4LN+u8H6lb069wUujz3MgMbGGVipfb6HLrhM79cvVxCpeEhGv4YZ8tCxM0vJ7n6hOnHL4NVmNl7w==" saltValue="PuHoTyPj6rxitbXDbEExrA==" spinCount="100000" sheet="1" objects="1" scenarios="1"/>
  <mergeCells count="327">
    <mergeCell ref="A65:B65"/>
    <mergeCell ref="C65:E65"/>
    <mergeCell ref="F65:G65"/>
    <mergeCell ref="H65:I65"/>
    <mergeCell ref="J65:L65"/>
    <mergeCell ref="M65:N65"/>
    <mergeCell ref="A66:B66"/>
    <mergeCell ref="C66:E66"/>
    <mergeCell ref="F66:G66"/>
    <mergeCell ref="H66:I66"/>
    <mergeCell ref="J66:L66"/>
    <mergeCell ref="M66:N66"/>
    <mergeCell ref="J40:L40"/>
    <mergeCell ref="M40:N40"/>
    <mergeCell ref="A41:B41"/>
    <mergeCell ref="C41:E41"/>
    <mergeCell ref="F41:G41"/>
    <mergeCell ref="H41:I41"/>
    <mergeCell ref="J41:L41"/>
    <mergeCell ref="M41:N41"/>
    <mergeCell ref="A42:B42"/>
    <mergeCell ref="C42:E42"/>
    <mergeCell ref="F42:G42"/>
    <mergeCell ref="H42:I42"/>
    <mergeCell ref="C64:E64"/>
    <mergeCell ref="F64:G64"/>
    <mergeCell ref="H64:I64"/>
    <mergeCell ref="J64:L64"/>
    <mergeCell ref="M64:N64"/>
    <mergeCell ref="M69:N69"/>
    <mergeCell ref="C70:E70"/>
    <mergeCell ref="F70:G70"/>
    <mergeCell ref="H70:I70"/>
    <mergeCell ref="J70:L70"/>
    <mergeCell ref="M70:N70"/>
    <mergeCell ref="A55:G55"/>
    <mergeCell ref="H55:N55"/>
    <mergeCell ref="A56:G56"/>
    <mergeCell ref="H56:N56"/>
    <mergeCell ref="A57:B57"/>
    <mergeCell ref="C57:E57"/>
    <mergeCell ref="F57:G57"/>
    <mergeCell ref="H57:I57"/>
    <mergeCell ref="J57:L57"/>
    <mergeCell ref="M57:N57"/>
    <mergeCell ref="A58:B58"/>
    <mergeCell ref="C58:E58"/>
    <mergeCell ref="F58:G58"/>
    <mergeCell ref="H58:I58"/>
    <mergeCell ref="J58:L58"/>
    <mergeCell ref="M58:N58"/>
    <mergeCell ref="A59:B59"/>
    <mergeCell ref="C59:E59"/>
    <mergeCell ref="F59:G59"/>
    <mergeCell ref="H59:I59"/>
    <mergeCell ref="J59:L59"/>
    <mergeCell ref="M59:N59"/>
    <mergeCell ref="A73:B74"/>
    <mergeCell ref="C73:N74"/>
    <mergeCell ref="A71:B71"/>
    <mergeCell ref="A72:N72"/>
    <mergeCell ref="A69:B69"/>
    <mergeCell ref="A70:B70"/>
    <mergeCell ref="C69:E69"/>
    <mergeCell ref="F69:G69"/>
    <mergeCell ref="H69:I69"/>
    <mergeCell ref="J69:L69"/>
    <mergeCell ref="C71:E71"/>
    <mergeCell ref="F71:G71"/>
    <mergeCell ref="H71:I71"/>
    <mergeCell ref="J71:L71"/>
    <mergeCell ref="M71:N71"/>
    <mergeCell ref="A67:B67"/>
    <mergeCell ref="A68:B68"/>
    <mergeCell ref="C67:E67"/>
    <mergeCell ref="F67:G67"/>
    <mergeCell ref="H67:I67"/>
    <mergeCell ref="J67:L67"/>
    <mergeCell ref="M67:N67"/>
    <mergeCell ref="C68:E68"/>
    <mergeCell ref="F68:G68"/>
    <mergeCell ref="H68:I68"/>
    <mergeCell ref="J68:L68"/>
    <mergeCell ref="M68:N68"/>
    <mergeCell ref="A63:B63"/>
    <mergeCell ref="A64:B64"/>
    <mergeCell ref="A62:B62"/>
    <mergeCell ref="A60:B60"/>
    <mergeCell ref="C60:E60"/>
    <mergeCell ref="F60:G60"/>
    <mergeCell ref="H60:I60"/>
    <mergeCell ref="J60:L60"/>
    <mergeCell ref="M60:N60"/>
    <mergeCell ref="A61:B61"/>
    <mergeCell ref="C61:E61"/>
    <mergeCell ref="F61:G61"/>
    <mergeCell ref="H61:I61"/>
    <mergeCell ref="J61:L61"/>
    <mergeCell ref="M61:N61"/>
    <mergeCell ref="C62:E62"/>
    <mergeCell ref="F62:G62"/>
    <mergeCell ref="H62:I62"/>
    <mergeCell ref="J62:L62"/>
    <mergeCell ref="C63:E63"/>
    <mergeCell ref="F63:G63"/>
    <mergeCell ref="H63:I63"/>
    <mergeCell ref="J63:L63"/>
    <mergeCell ref="M63:N63"/>
    <mergeCell ref="K1:N1"/>
    <mergeCell ref="H26:I26"/>
    <mergeCell ref="H20:I20"/>
    <mergeCell ref="H21:I21"/>
    <mergeCell ref="H22:I22"/>
    <mergeCell ref="H25:I25"/>
    <mergeCell ref="H19:I19"/>
    <mergeCell ref="I10:J10"/>
    <mergeCell ref="M13:N13"/>
    <mergeCell ref="M6:N6"/>
    <mergeCell ref="J19:L19"/>
    <mergeCell ref="J20:L20"/>
    <mergeCell ref="J21:L21"/>
    <mergeCell ref="H15:I15"/>
    <mergeCell ref="H13:I13"/>
    <mergeCell ref="J18:L18"/>
    <mergeCell ref="J7:N7"/>
    <mergeCell ref="C48:E48"/>
    <mergeCell ref="H48:I48"/>
    <mergeCell ref="C49:E49"/>
    <mergeCell ref="A49:B49"/>
    <mergeCell ref="H49:I49"/>
    <mergeCell ref="H46:I46"/>
    <mergeCell ref="A53:N53"/>
    <mergeCell ref="A4:B4"/>
    <mergeCell ref="C9:H9"/>
    <mergeCell ref="C10:H10"/>
    <mergeCell ref="H23:I23"/>
    <mergeCell ref="K9:L9"/>
    <mergeCell ref="C46:E46"/>
    <mergeCell ref="H45:I45"/>
    <mergeCell ref="A39:B39"/>
    <mergeCell ref="C39:E39"/>
    <mergeCell ref="F39:G39"/>
    <mergeCell ref="H39:I39"/>
    <mergeCell ref="J39:L39"/>
    <mergeCell ref="M39:N39"/>
    <mergeCell ref="A40:B40"/>
    <mergeCell ref="C40:E40"/>
    <mergeCell ref="F40:G40"/>
    <mergeCell ref="H40:I40"/>
    <mergeCell ref="H35:N35"/>
    <mergeCell ref="A35:G35"/>
    <mergeCell ref="C47:E47"/>
    <mergeCell ref="F37:G37"/>
    <mergeCell ref="F38:G38"/>
    <mergeCell ref="F43:G43"/>
    <mergeCell ref="F44:G44"/>
    <mergeCell ref="J31:L31"/>
    <mergeCell ref="F46:G46"/>
    <mergeCell ref="C36:E36"/>
    <mergeCell ref="F36:G36"/>
    <mergeCell ref="M37:N37"/>
    <mergeCell ref="M38:N38"/>
    <mergeCell ref="M43:N43"/>
    <mergeCell ref="M44:N44"/>
    <mergeCell ref="M42:N42"/>
    <mergeCell ref="A36:B36"/>
    <mergeCell ref="M36:N36"/>
    <mergeCell ref="F45:G45"/>
    <mergeCell ref="H43:I43"/>
    <mergeCell ref="H44:I44"/>
    <mergeCell ref="J43:L43"/>
    <mergeCell ref="A43:B43"/>
    <mergeCell ref="C44:E44"/>
    <mergeCell ref="J44:L44"/>
    <mergeCell ref="J42:L42"/>
    <mergeCell ref="A31:B31"/>
    <mergeCell ref="J37:L37"/>
    <mergeCell ref="H36:I36"/>
    <mergeCell ref="M28:N28"/>
    <mergeCell ref="M29:N29"/>
    <mergeCell ref="F27:G27"/>
    <mergeCell ref="A29:B29"/>
    <mergeCell ref="H38:I38"/>
    <mergeCell ref="C38:E38"/>
    <mergeCell ref="A37:B37"/>
    <mergeCell ref="C37:E37"/>
    <mergeCell ref="H31:I31"/>
    <mergeCell ref="H34:N34"/>
    <mergeCell ref="A32:N32"/>
    <mergeCell ref="M31:N31"/>
    <mergeCell ref="F31:G31"/>
    <mergeCell ref="A34:G34"/>
    <mergeCell ref="H37:I37"/>
    <mergeCell ref="J38:L38"/>
    <mergeCell ref="J36:L36"/>
    <mergeCell ref="C31:E31"/>
    <mergeCell ref="A38:B38"/>
    <mergeCell ref="M30:N30"/>
    <mergeCell ref="C26:E26"/>
    <mergeCell ref="C28:E28"/>
    <mergeCell ref="H29:I29"/>
    <mergeCell ref="A30:B30"/>
    <mergeCell ref="C29:E29"/>
    <mergeCell ref="J30:L30"/>
    <mergeCell ref="A27:B27"/>
    <mergeCell ref="H27:I27"/>
    <mergeCell ref="C30:E30"/>
    <mergeCell ref="F29:G29"/>
    <mergeCell ref="F30:G30"/>
    <mergeCell ref="H30:I30"/>
    <mergeCell ref="F28:G28"/>
    <mergeCell ref="H28:I28"/>
    <mergeCell ref="A5:B6"/>
    <mergeCell ref="A9:A10"/>
    <mergeCell ref="J29:L29"/>
    <mergeCell ref="A24:B24"/>
    <mergeCell ref="C25:E25"/>
    <mergeCell ref="F25:G25"/>
    <mergeCell ref="A25:B25"/>
    <mergeCell ref="J25:L25"/>
    <mergeCell ref="J26:L26"/>
    <mergeCell ref="J27:L27"/>
    <mergeCell ref="J28:L28"/>
    <mergeCell ref="I9:J9"/>
    <mergeCell ref="J6:L6"/>
    <mergeCell ref="H11:N11"/>
    <mergeCell ref="M25:N25"/>
    <mergeCell ref="M26:N26"/>
    <mergeCell ref="M27:N27"/>
    <mergeCell ref="M19:N19"/>
    <mergeCell ref="M21:N21"/>
    <mergeCell ref="A12:G12"/>
    <mergeCell ref="A11:G11"/>
    <mergeCell ref="A26:B26"/>
    <mergeCell ref="F26:G26"/>
    <mergeCell ref="A28:B28"/>
    <mergeCell ref="C15:E15"/>
    <mergeCell ref="A16:B16"/>
    <mergeCell ref="A15:B15"/>
    <mergeCell ref="F16:G16"/>
    <mergeCell ref="C16:E16"/>
    <mergeCell ref="M18:N18"/>
    <mergeCell ref="A17:B17"/>
    <mergeCell ref="A18:B18"/>
    <mergeCell ref="J16:L16"/>
    <mergeCell ref="J17:L17"/>
    <mergeCell ref="M15:N15"/>
    <mergeCell ref="M16:N16"/>
    <mergeCell ref="M17:N17"/>
    <mergeCell ref="H16:I16"/>
    <mergeCell ref="H17:I17"/>
    <mergeCell ref="C18:E18"/>
    <mergeCell ref="H18:I18"/>
    <mergeCell ref="F17:G17"/>
    <mergeCell ref="J15:L15"/>
    <mergeCell ref="A13:B13"/>
    <mergeCell ref="C13:E13"/>
    <mergeCell ref="C14:E14"/>
    <mergeCell ref="F15:G15"/>
    <mergeCell ref="C17:E17"/>
    <mergeCell ref="M20:N20"/>
    <mergeCell ref="I5:I6"/>
    <mergeCell ref="A7:B8"/>
    <mergeCell ref="C7:G8"/>
    <mergeCell ref="H7:H8"/>
    <mergeCell ref="J8:N8"/>
    <mergeCell ref="C5:H6"/>
    <mergeCell ref="J5:L5"/>
    <mergeCell ref="M5:N5"/>
    <mergeCell ref="A14:B14"/>
    <mergeCell ref="F13:G13"/>
    <mergeCell ref="F14:G14"/>
    <mergeCell ref="K10:L10"/>
    <mergeCell ref="H14:I14"/>
    <mergeCell ref="H12:N12"/>
    <mergeCell ref="M14:N14"/>
    <mergeCell ref="J13:L13"/>
    <mergeCell ref="J14:L14"/>
    <mergeCell ref="A19:B19"/>
    <mergeCell ref="C23:E23"/>
    <mergeCell ref="F22:G22"/>
    <mergeCell ref="C19:E19"/>
    <mergeCell ref="C20:E20"/>
    <mergeCell ref="C21:E21"/>
    <mergeCell ref="F21:G21"/>
    <mergeCell ref="C22:E22"/>
    <mergeCell ref="F19:G19"/>
    <mergeCell ref="F20:G20"/>
    <mergeCell ref="F23:G23"/>
    <mergeCell ref="A22:B22"/>
    <mergeCell ref="A23:B23"/>
    <mergeCell ref="A20:B20"/>
    <mergeCell ref="A21:B21"/>
    <mergeCell ref="F18:G18"/>
    <mergeCell ref="F49:G49"/>
    <mergeCell ref="F50:G50"/>
    <mergeCell ref="F51:G51"/>
    <mergeCell ref="F52:G52"/>
    <mergeCell ref="C24:E24"/>
    <mergeCell ref="C27:E27"/>
    <mergeCell ref="A45:B45"/>
    <mergeCell ref="A44:B44"/>
    <mergeCell ref="A46:B46"/>
    <mergeCell ref="A47:B47"/>
    <mergeCell ref="A52:B52"/>
    <mergeCell ref="C52:E52"/>
    <mergeCell ref="A51:B51"/>
    <mergeCell ref="C51:E51"/>
    <mergeCell ref="A50:B50"/>
    <mergeCell ref="C50:E50"/>
    <mergeCell ref="A48:B48"/>
    <mergeCell ref="C45:E45"/>
    <mergeCell ref="C43:E43"/>
    <mergeCell ref="M52:N52"/>
    <mergeCell ref="F48:G48"/>
    <mergeCell ref="J51:L51"/>
    <mergeCell ref="M48:N48"/>
    <mergeCell ref="M49:N49"/>
    <mergeCell ref="M50:N50"/>
    <mergeCell ref="M51:N51"/>
    <mergeCell ref="J50:L50"/>
    <mergeCell ref="J48:L48"/>
    <mergeCell ref="H50:I50"/>
    <mergeCell ref="J49:L49"/>
    <mergeCell ref="H52:I52"/>
    <mergeCell ref="J52:L52"/>
    <mergeCell ref="H51:I51"/>
  </mergeCells>
  <phoneticPr fontId="8"/>
  <dataValidations count="1">
    <dataValidation type="list" allowBlank="1" showInputMessage="1" sqref="F25:F30 F14:F21 M14:M21 M25:M30 F37:F44 M37:M44 F48:F52 M48:M52 F58:F61 M58:M61 F63:F71 M63:M71" xr:uid="{40CFF5BD-0755-429D-B5C8-C49C102389C5}">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L1" sqref="L1:N1"/>
    </sheetView>
  </sheetViews>
  <sheetFormatPr defaultRowHeight="13" x14ac:dyDescent="0.2"/>
  <cols>
    <col min="1" max="1" width="4.08984375" customWidth="1"/>
    <col min="2" max="2" width="9.6328125" customWidth="1"/>
    <col min="3" max="3" width="9.36328125" customWidth="1"/>
    <col min="4" max="4" width="8.6328125" customWidth="1"/>
    <col min="5" max="6" width="4.6328125" customWidth="1"/>
    <col min="7" max="7" width="10.6328125" customWidth="1"/>
    <col min="8" max="8" width="8.6328125" customWidth="1"/>
    <col min="9" max="10" width="4.6328125" customWidth="1"/>
    <col min="11" max="11" width="7.08984375" customWidth="1"/>
    <col min="12" max="13" width="5.6328125" customWidth="1"/>
    <col min="14" max="14" width="13.6328125" customWidth="1"/>
  </cols>
  <sheetData>
    <row r="1" spans="1:14" x14ac:dyDescent="0.2">
      <c r="A1" s="54" t="s">
        <v>0</v>
      </c>
      <c r="L1" s="20" t="s">
        <v>714</v>
      </c>
      <c r="M1" s="1183">
        <f ca="1">TODAY()</f>
        <v>45022</v>
      </c>
      <c r="N1" s="1183"/>
    </row>
    <row r="2" spans="1:14" ht="9" customHeight="1" x14ac:dyDescent="0.2">
      <c r="A2" s="54"/>
    </row>
    <row r="3" spans="1:14" x14ac:dyDescent="0.2">
      <c r="A3" s="1186" t="s">
        <v>64</v>
      </c>
      <c r="B3" s="1186"/>
      <c r="C3" s="1186"/>
      <c r="L3" s="577" t="s">
        <v>47</v>
      </c>
      <c r="M3" s="577"/>
      <c r="N3" s="577"/>
    </row>
    <row r="4" spans="1:14" ht="19" x14ac:dyDescent="0.2">
      <c r="E4" s="3" t="s">
        <v>65</v>
      </c>
      <c r="F4" s="3"/>
    </row>
    <row r="5" spans="1:14" ht="9.75" customHeight="1" x14ac:dyDescent="0.2"/>
    <row r="6" spans="1:14" ht="21" customHeight="1" x14ac:dyDescent="0.2">
      <c r="A6" s="9"/>
      <c r="B6" s="55" t="s">
        <v>46</v>
      </c>
      <c r="C6" s="1184">
        <f>申請書!E11</f>
        <v>0</v>
      </c>
      <c r="D6" s="1184"/>
      <c r="E6" s="1184"/>
      <c r="F6" s="1184"/>
      <c r="G6" s="1184"/>
      <c r="H6" s="8"/>
      <c r="I6" s="1181" t="s">
        <v>66</v>
      </c>
      <c r="J6" s="1181"/>
      <c r="K6" s="1181"/>
      <c r="L6" s="1188">
        <f>申請書!E26</f>
        <v>0</v>
      </c>
      <c r="M6" s="1188"/>
      <c r="N6" s="1188"/>
    </row>
    <row r="7" spans="1:14" ht="7.5" customHeight="1" x14ac:dyDescent="0.2">
      <c r="N7" s="205"/>
    </row>
    <row r="8" spans="1:14" ht="16.5" customHeight="1" x14ac:dyDescent="0.2">
      <c r="B8" s="55" t="s">
        <v>88</v>
      </c>
      <c r="C8" s="345" t="str">
        <f>申請書!D22</f>
        <v>年</v>
      </c>
      <c r="D8" s="1187">
        <f>申請書!F22</f>
        <v>0</v>
      </c>
      <c r="E8" s="1187"/>
      <c r="F8" s="67" t="s">
        <v>176</v>
      </c>
      <c r="G8" s="1187">
        <f>申請書!F23</f>
        <v>0</v>
      </c>
      <c r="H8" s="1187"/>
      <c r="I8" s="1181" t="s">
        <v>1</v>
      </c>
      <c r="J8" s="1181"/>
      <c r="K8" s="1181"/>
      <c r="L8" s="1185">
        <f>申請書!I25</f>
        <v>0</v>
      </c>
      <c r="M8" s="1185"/>
      <c r="N8" s="1185"/>
    </row>
    <row r="9" spans="1:14" ht="9" customHeight="1" x14ac:dyDescent="0.2">
      <c r="L9" s="45"/>
      <c r="M9" s="45"/>
      <c r="N9" s="45"/>
    </row>
    <row r="10" spans="1:14" ht="15" customHeight="1" x14ac:dyDescent="0.2">
      <c r="A10" s="56" t="s">
        <v>192</v>
      </c>
    </row>
    <row r="11" spans="1:14" ht="15" customHeight="1" x14ac:dyDescent="0.2">
      <c r="A11" s="56" t="s">
        <v>365</v>
      </c>
    </row>
    <row r="12" spans="1:14" ht="15" customHeight="1" x14ac:dyDescent="0.2">
      <c r="A12" s="80" t="s">
        <v>701</v>
      </c>
    </row>
    <row r="13" spans="1:14" ht="15" customHeight="1" x14ac:dyDescent="0.2">
      <c r="A13" s="80" t="s">
        <v>708</v>
      </c>
      <c r="D13" s="20"/>
      <c r="E13" s="20"/>
      <c r="F13" s="20"/>
      <c r="G13" s="20"/>
      <c r="H13" s="20"/>
      <c r="I13" s="20"/>
      <c r="J13" s="20"/>
      <c r="K13" s="20"/>
      <c r="L13" s="20"/>
      <c r="M13" s="20"/>
    </row>
    <row r="14" spans="1:14" ht="10" customHeight="1" x14ac:dyDescent="0.2">
      <c r="C14" s="10"/>
      <c r="D14" s="10"/>
      <c r="E14" s="7"/>
      <c r="F14" s="7"/>
    </row>
    <row r="15" spans="1:14" ht="16.5" customHeight="1" thickBot="1" x14ac:dyDescent="0.25">
      <c r="A15" s="1182" t="s">
        <v>670</v>
      </c>
      <c r="B15" s="1182"/>
      <c r="C15">
        <f>計画書!A4</f>
        <v>0</v>
      </c>
      <c r="D15">
        <f>計画書!C4</f>
        <v>0</v>
      </c>
      <c r="F15">
        <f>計画書!E4</f>
        <v>0</v>
      </c>
    </row>
    <row r="16" spans="1:14" ht="23.15" customHeight="1" thickBot="1" x14ac:dyDescent="0.25">
      <c r="A16" s="11" t="s">
        <v>2</v>
      </c>
      <c r="B16" s="1176" t="s">
        <v>67</v>
      </c>
      <c r="C16" s="1177"/>
      <c r="D16" s="12" t="s">
        <v>3</v>
      </c>
      <c r="E16" s="1178" t="s">
        <v>4</v>
      </c>
      <c r="F16" s="1179"/>
      <c r="G16" s="1178" t="s">
        <v>5</v>
      </c>
      <c r="H16" s="1179"/>
      <c r="I16" s="1179"/>
      <c r="J16" s="1179"/>
      <c r="K16" s="1180"/>
      <c r="L16" s="1178" t="s">
        <v>6</v>
      </c>
      <c r="M16" s="1180"/>
      <c r="N16" s="13" t="s">
        <v>68</v>
      </c>
    </row>
    <row r="17" spans="1:14" s="428" customFormat="1" ht="23.15" customHeight="1" x14ac:dyDescent="0.2">
      <c r="A17" s="480">
        <v>1</v>
      </c>
      <c r="B17" s="1172"/>
      <c r="C17" s="1173"/>
      <c r="D17" s="481"/>
      <c r="E17" s="482" t="s">
        <v>190</v>
      </c>
      <c r="F17" s="483" t="s">
        <v>191</v>
      </c>
      <c r="G17" s="1189"/>
      <c r="H17" s="1190"/>
      <c r="I17" s="1190"/>
      <c r="J17" s="1190"/>
      <c r="K17" s="1191"/>
      <c r="L17" s="1192"/>
      <c r="M17" s="1193"/>
      <c r="N17" s="484"/>
    </row>
    <row r="18" spans="1:14" s="428" customFormat="1" ht="23.15" customHeight="1" x14ac:dyDescent="0.2">
      <c r="A18" s="485">
        <v>2</v>
      </c>
      <c r="B18" s="1170"/>
      <c r="C18" s="1171"/>
      <c r="D18" s="486"/>
      <c r="E18" s="487" t="s">
        <v>190</v>
      </c>
      <c r="F18" s="488" t="s">
        <v>191</v>
      </c>
      <c r="G18" s="1164"/>
      <c r="H18" s="1166"/>
      <c r="I18" s="1166"/>
      <c r="J18" s="1166"/>
      <c r="K18" s="1165"/>
      <c r="L18" s="1164"/>
      <c r="M18" s="1165"/>
      <c r="N18" s="489"/>
    </row>
    <row r="19" spans="1:14" s="428" customFormat="1" ht="23.15" customHeight="1" x14ac:dyDescent="0.2">
      <c r="A19" s="485">
        <v>3</v>
      </c>
      <c r="B19" s="1174"/>
      <c r="C19" s="1175"/>
      <c r="D19" s="486"/>
      <c r="E19" s="487" t="s">
        <v>190</v>
      </c>
      <c r="F19" s="488" t="s">
        <v>191</v>
      </c>
      <c r="G19" s="1164"/>
      <c r="H19" s="1166"/>
      <c r="I19" s="1166"/>
      <c r="J19" s="1166"/>
      <c r="K19" s="1165"/>
      <c r="L19" s="1164"/>
      <c r="M19" s="1165"/>
      <c r="N19" s="489"/>
    </row>
    <row r="20" spans="1:14" s="428" customFormat="1" ht="23.15" customHeight="1" x14ac:dyDescent="0.2">
      <c r="A20" s="485">
        <v>4</v>
      </c>
      <c r="B20" s="1169"/>
      <c r="C20" s="1169"/>
      <c r="D20" s="486"/>
      <c r="E20" s="487" t="s">
        <v>190</v>
      </c>
      <c r="F20" s="488" t="s">
        <v>191</v>
      </c>
      <c r="G20" s="1164"/>
      <c r="H20" s="1166"/>
      <c r="I20" s="1166"/>
      <c r="J20" s="1166"/>
      <c r="K20" s="1165"/>
      <c r="L20" s="1164"/>
      <c r="M20" s="1165"/>
      <c r="N20" s="489"/>
    </row>
    <row r="21" spans="1:14" s="428" customFormat="1" ht="23.15" customHeight="1" x14ac:dyDescent="0.2">
      <c r="A21" s="485">
        <v>5</v>
      </c>
      <c r="B21" s="1169"/>
      <c r="C21" s="1169"/>
      <c r="D21" s="486"/>
      <c r="E21" s="487" t="s">
        <v>190</v>
      </c>
      <c r="F21" s="488" t="s">
        <v>191</v>
      </c>
      <c r="G21" s="1164"/>
      <c r="H21" s="1166"/>
      <c r="I21" s="1166"/>
      <c r="J21" s="1166"/>
      <c r="K21" s="1165"/>
      <c r="L21" s="1164"/>
      <c r="M21" s="1165"/>
      <c r="N21" s="489"/>
    </row>
    <row r="22" spans="1:14" s="428" customFormat="1" ht="23.15" customHeight="1" x14ac:dyDescent="0.2">
      <c r="A22" s="485">
        <v>6</v>
      </c>
      <c r="B22" s="1169"/>
      <c r="C22" s="1169"/>
      <c r="D22" s="486"/>
      <c r="E22" s="487" t="s">
        <v>190</v>
      </c>
      <c r="F22" s="488" t="s">
        <v>191</v>
      </c>
      <c r="G22" s="1164"/>
      <c r="H22" s="1166"/>
      <c r="I22" s="1166"/>
      <c r="J22" s="1166"/>
      <c r="K22" s="1165"/>
      <c r="L22" s="1164"/>
      <c r="M22" s="1165"/>
      <c r="N22" s="489"/>
    </row>
    <row r="23" spans="1:14" s="428" customFormat="1" ht="23.15" customHeight="1" x14ac:dyDescent="0.2">
      <c r="A23" s="485">
        <v>7</v>
      </c>
      <c r="B23" s="1169"/>
      <c r="C23" s="1169"/>
      <c r="D23" s="486"/>
      <c r="E23" s="487" t="s">
        <v>190</v>
      </c>
      <c r="F23" s="488" t="s">
        <v>191</v>
      </c>
      <c r="G23" s="1164"/>
      <c r="H23" s="1166"/>
      <c r="I23" s="1166"/>
      <c r="J23" s="1166"/>
      <c r="K23" s="1165"/>
      <c r="L23" s="1164"/>
      <c r="M23" s="1165"/>
      <c r="N23" s="489"/>
    </row>
    <row r="24" spans="1:14" s="428" customFormat="1" ht="23.15" customHeight="1" x14ac:dyDescent="0.2">
      <c r="A24" s="485">
        <v>8</v>
      </c>
      <c r="B24" s="1169"/>
      <c r="C24" s="1169"/>
      <c r="D24" s="486"/>
      <c r="E24" s="487" t="s">
        <v>190</v>
      </c>
      <c r="F24" s="488" t="s">
        <v>191</v>
      </c>
      <c r="G24" s="1164"/>
      <c r="H24" s="1166"/>
      <c r="I24" s="1166"/>
      <c r="J24" s="1166"/>
      <c r="K24" s="1165"/>
      <c r="L24" s="1164"/>
      <c r="M24" s="1165"/>
      <c r="N24" s="489"/>
    </row>
    <row r="25" spans="1:14" s="428" customFormat="1" ht="23.15" customHeight="1" x14ac:dyDescent="0.2">
      <c r="A25" s="485">
        <v>9</v>
      </c>
      <c r="B25" s="1169"/>
      <c r="C25" s="1169"/>
      <c r="D25" s="486"/>
      <c r="E25" s="487" t="s">
        <v>190</v>
      </c>
      <c r="F25" s="488" t="s">
        <v>191</v>
      </c>
      <c r="G25" s="1164"/>
      <c r="H25" s="1166"/>
      <c r="I25" s="1166"/>
      <c r="J25" s="1166"/>
      <c r="K25" s="1165"/>
      <c r="L25" s="1164"/>
      <c r="M25" s="1165"/>
      <c r="N25" s="489"/>
    </row>
    <row r="26" spans="1:14" s="428" customFormat="1" ht="23.15" customHeight="1" x14ac:dyDescent="0.2">
      <c r="A26" s="485">
        <v>10</v>
      </c>
      <c r="B26" s="1169"/>
      <c r="C26" s="1169"/>
      <c r="D26" s="486"/>
      <c r="E26" s="487" t="s">
        <v>190</v>
      </c>
      <c r="F26" s="488" t="s">
        <v>191</v>
      </c>
      <c r="G26" s="1164"/>
      <c r="H26" s="1166"/>
      <c r="I26" s="1166"/>
      <c r="J26" s="1166"/>
      <c r="K26" s="1165"/>
      <c r="L26" s="1164"/>
      <c r="M26" s="1165"/>
      <c r="N26" s="489"/>
    </row>
    <row r="27" spans="1:14" s="428" customFormat="1" ht="23.15" customHeight="1" x14ac:dyDescent="0.2">
      <c r="A27" s="485">
        <v>11</v>
      </c>
      <c r="B27" s="1174"/>
      <c r="C27" s="1175"/>
      <c r="D27" s="486"/>
      <c r="E27" s="487" t="s">
        <v>190</v>
      </c>
      <c r="F27" s="488" t="s">
        <v>191</v>
      </c>
      <c r="G27" s="1164"/>
      <c r="H27" s="1166"/>
      <c r="I27" s="1166"/>
      <c r="J27" s="1166"/>
      <c r="K27" s="1165"/>
      <c r="L27" s="1164"/>
      <c r="M27" s="1165"/>
      <c r="N27" s="489"/>
    </row>
    <row r="28" spans="1:14" s="428" customFormat="1" ht="23.15" customHeight="1" x14ac:dyDescent="0.2">
      <c r="A28" s="485">
        <v>12</v>
      </c>
      <c r="B28" s="1169"/>
      <c r="C28" s="1169"/>
      <c r="D28" s="486"/>
      <c r="E28" s="487" t="s">
        <v>190</v>
      </c>
      <c r="F28" s="488" t="s">
        <v>191</v>
      </c>
      <c r="G28" s="1164"/>
      <c r="H28" s="1166"/>
      <c r="I28" s="1166"/>
      <c r="J28" s="1166"/>
      <c r="K28" s="1165"/>
      <c r="L28" s="1164"/>
      <c r="M28" s="1165"/>
      <c r="N28" s="489"/>
    </row>
    <row r="29" spans="1:14" s="428" customFormat="1" ht="23.15" customHeight="1" x14ac:dyDescent="0.2">
      <c r="A29" s="485">
        <v>13</v>
      </c>
      <c r="B29" s="1169"/>
      <c r="C29" s="1169"/>
      <c r="D29" s="486"/>
      <c r="E29" s="487" t="s">
        <v>190</v>
      </c>
      <c r="F29" s="488" t="s">
        <v>191</v>
      </c>
      <c r="G29" s="1164"/>
      <c r="H29" s="1166"/>
      <c r="I29" s="1166"/>
      <c r="J29" s="1166"/>
      <c r="K29" s="1165"/>
      <c r="L29" s="1164"/>
      <c r="M29" s="1165"/>
      <c r="N29" s="489"/>
    </row>
    <row r="30" spans="1:14" s="428" customFormat="1" ht="23.15" customHeight="1" x14ac:dyDescent="0.2">
      <c r="A30" s="485">
        <v>14</v>
      </c>
      <c r="B30" s="1169"/>
      <c r="C30" s="1169"/>
      <c r="D30" s="486"/>
      <c r="E30" s="487" t="s">
        <v>190</v>
      </c>
      <c r="F30" s="488" t="s">
        <v>191</v>
      </c>
      <c r="G30" s="1164"/>
      <c r="H30" s="1166"/>
      <c r="I30" s="1166"/>
      <c r="J30" s="1166"/>
      <c r="K30" s="1165"/>
      <c r="L30" s="1164"/>
      <c r="M30" s="1165"/>
      <c r="N30" s="489"/>
    </row>
    <row r="31" spans="1:14" s="428" customFormat="1" ht="23.15" customHeight="1" x14ac:dyDescent="0.2">
      <c r="A31" s="485">
        <v>15</v>
      </c>
      <c r="B31" s="1169"/>
      <c r="C31" s="1169"/>
      <c r="D31" s="486"/>
      <c r="E31" s="487" t="s">
        <v>190</v>
      </c>
      <c r="F31" s="488" t="s">
        <v>191</v>
      </c>
      <c r="G31" s="1164"/>
      <c r="H31" s="1166"/>
      <c r="I31" s="1166"/>
      <c r="J31" s="1166"/>
      <c r="K31" s="1165"/>
      <c r="L31" s="1164"/>
      <c r="M31" s="1165"/>
      <c r="N31" s="489"/>
    </row>
    <row r="32" spans="1:14" s="428" customFormat="1" ht="23.15" customHeight="1" x14ac:dyDescent="0.2">
      <c r="A32" s="485">
        <v>16</v>
      </c>
      <c r="B32" s="1169"/>
      <c r="C32" s="1169"/>
      <c r="D32" s="486"/>
      <c r="E32" s="487" t="s">
        <v>190</v>
      </c>
      <c r="F32" s="488" t="s">
        <v>191</v>
      </c>
      <c r="G32" s="1164"/>
      <c r="H32" s="1166"/>
      <c r="I32" s="1166"/>
      <c r="J32" s="1166"/>
      <c r="K32" s="1165"/>
      <c r="L32" s="1164"/>
      <c r="M32" s="1165"/>
      <c r="N32" s="489"/>
    </row>
    <row r="33" spans="1:22" s="428" customFormat="1" ht="23.15" customHeight="1" x14ac:dyDescent="0.2">
      <c r="A33" s="485">
        <v>17</v>
      </c>
      <c r="B33" s="1169"/>
      <c r="C33" s="1169"/>
      <c r="D33" s="486"/>
      <c r="E33" s="487" t="s">
        <v>190</v>
      </c>
      <c r="F33" s="488" t="s">
        <v>191</v>
      </c>
      <c r="G33" s="1164"/>
      <c r="H33" s="1166"/>
      <c r="I33" s="1166"/>
      <c r="J33" s="1166"/>
      <c r="K33" s="1165"/>
      <c r="L33" s="1164"/>
      <c r="M33" s="1165"/>
      <c r="N33" s="489"/>
    </row>
    <row r="34" spans="1:22" s="428" customFormat="1" ht="23.15" customHeight="1" x14ac:dyDescent="0.2">
      <c r="A34" s="485">
        <v>18</v>
      </c>
      <c r="B34" s="1169"/>
      <c r="C34" s="1169"/>
      <c r="D34" s="486"/>
      <c r="E34" s="487" t="s">
        <v>190</v>
      </c>
      <c r="F34" s="488" t="s">
        <v>191</v>
      </c>
      <c r="G34" s="1164"/>
      <c r="H34" s="1166"/>
      <c r="I34" s="1166"/>
      <c r="J34" s="1166"/>
      <c r="K34" s="1165"/>
      <c r="L34" s="1164"/>
      <c r="M34" s="1165"/>
      <c r="N34" s="489"/>
    </row>
    <row r="35" spans="1:22" s="428" customFormat="1" ht="23.15" customHeight="1" x14ac:dyDescent="0.2">
      <c r="A35" s="485">
        <v>19</v>
      </c>
      <c r="B35" s="1169"/>
      <c r="C35" s="1169"/>
      <c r="D35" s="486"/>
      <c r="E35" s="487" t="s">
        <v>190</v>
      </c>
      <c r="F35" s="488" t="s">
        <v>191</v>
      </c>
      <c r="G35" s="1164"/>
      <c r="H35" s="1166"/>
      <c r="I35" s="1166"/>
      <c r="J35" s="1166"/>
      <c r="K35" s="1165"/>
      <c r="L35" s="1164"/>
      <c r="M35" s="1165"/>
      <c r="N35" s="489"/>
    </row>
    <row r="36" spans="1:22" s="428" customFormat="1" ht="23.15" customHeight="1" thickBot="1" x14ac:dyDescent="0.25">
      <c r="A36" s="490">
        <v>20</v>
      </c>
      <c r="B36" s="1167"/>
      <c r="C36" s="1168"/>
      <c r="D36" s="491"/>
      <c r="E36" s="492" t="s">
        <v>190</v>
      </c>
      <c r="F36" s="493" t="s">
        <v>191</v>
      </c>
      <c r="G36" s="1161"/>
      <c r="H36" s="1162"/>
      <c r="I36" s="1162"/>
      <c r="J36" s="1162"/>
      <c r="K36" s="1163"/>
      <c r="L36" s="1161"/>
      <c r="M36" s="1163"/>
      <c r="N36" s="494"/>
    </row>
    <row r="37" spans="1:22" s="428" customFormat="1" ht="10" customHeight="1" x14ac:dyDescent="0.2"/>
    <row r="38" spans="1:22" s="428" customFormat="1" ht="16" customHeight="1" x14ac:dyDescent="0.2">
      <c r="B38" s="428" t="s">
        <v>387</v>
      </c>
      <c r="G38" s="428" t="s">
        <v>388</v>
      </c>
      <c r="H38" s="495"/>
      <c r="I38" s="495"/>
      <c r="J38" s="495"/>
      <c r="K38" s="1158" t="s">
        <v>717</v>
      </c>
      <c r="L38" s="1159"/>
      <c r="M38" s="1159"/>
      <c r="N38" s="1159"/>
      <c r="O38" s="495" t="s">
        <v>13</v>
      </c>
    </row>
    <row r="39" spans="1:22" s="428" customFormat="1" ht="16" customHeight="1" x14ac:dyDescent="0.2">
      <c r="B39" s="496"/>
      <c r="C39" s="497" t="s">
        <v>69</v>
      </c>
      <c r="D39" s="497" t="s">
        <v>70</v>
      </c>
      <c r="F39" s="495"/>
      <c r="G39" s="496"/>
      <c r="H39" s="497" t="s">
        <v>69</v>
      </c>
      <c r="I39" s="1160" t="s">
        <v>70</v>
      </c>
      <c r="J39" s="1160"/>
      <c r="K39" s="1159"/>
      <c r="L39" s="1159"/>
      <c r="M39" s="1159"/>
      <c r="N39" s="1159"/>
      <c r="O39" s="495"/>
      <c r="P39" s="495" t="s">
        <v>10</v>
      </c>
    </row>
    <row r="40" spans="1:22" s="428" customFormat="1" ht="16" customHeight="1" x14ac:dyDescent="0.2">
      <c r="B40" s="496" t="s">
        <v>71</v>
      </c>
      <c r="C40" s="498"/>
      <c r="D40" s="498"/>
      <c r="F40" s="495"/>
      <c r="G40" s="496" t="s">
        <v>71</v>
      </c>
      <c r="H40" s="498"/>
      <c r="I40" s="1157"/>
      <c r="J40" s="1157"/>
      <c r="K40" s="1159"/>
      <c r="L40" s="1159"/>
      <c r="M40" s="1159"/>
      <c r="N40" s="1159"/>
      <c r="O40" s="495"/>
    </row>
    <row r="41" spans="1:22" s="428" customFormat="1" ht="16" customHeight="1" x14ac:dyDescent="0.2">
      <c r="B41" s="496" t="s">
        <v>72</v>
      </c>
      <c r="C41" s="498"/>
      <c r="D41" s="498"/>
      <c r="F41" s="495"/>
      <c r="G41" s="496" t="s">
        <v>72</v>
      </c>
      <c r="H41" s="498"/>
      <c r="I41" s="1157"/>
      <c r="J41" s="1157"/>
      <c r="K41" s="1159"/>
      <c r="L41" s="1159"/>
      <c r="M41" s="1159"/>
      <c r="N41" s="1159"/>
    </row>
    <row r="42" spans="1:22" s="428" customFormat="1" ht="16" customHeight="1" x14ac:dyDescent="0.2">
      <c r="B42" s="496" t="s">
        <v>73</v>
      </c>
      <c r="C42" s="498"/>
      <c r="D42" s="498"/>
      <c r="F42" s="495"/>
      <c r="G42" s="496" t="s">
        <v>73</v>
      </c>
      <c r="H42" s="498"/>
      <c r="I42" s="1157"/>
      <c r="J42" s="1157"/>
      <c r="K42" s="1159"/>
      <c r="L42" s="1159"/>
      <c r="M42" s="1159"/>
      <c r="N42" s="1159"/>
    </row>
    <row r="43" spans="1:22" s="428" customFormat="1" ht="16" customHeight="1" x14ac:dyDescent="0.2">
      <c r="B43" s="496" t="s">
        <v>74</v>
      </c>
      <c r="C43" s="498"/>
      <c r="D43" s="498"/>
      <c r="F43" s="495"/>
      <c r="G43" s="496" t="s">
        <v>74</v>
      </c>
      <c r="H43" s="498"/>
      <c r="I43" s="1157"/>
      <c r="J43" s="1157"/>
      <c r="K43" s="1159"/>
      <c r="L43" s="1159"/>
      <c r="M43" s="1159"/>
      <c r="N43" s="1159"/>
      <c r="O43" s="495"/>
    </row>
    <row r="44" spans="1:22" s="428" customFormat="1" ht="16" customHeight="1" x14ac:dyDescent="0.2">
      <c r="B44" s="496" t="s">
        <v>75</v>
      </c>
      <c r="C44" s="498"/>
      <c r="D44" s="498"/>
      <c r="F44" s="495"/>
      <c r="G44" s="496" t="s">
        <v>75</v>
      </c>
      <c r="H44" s="498"/>
      <c r="I44" s="1157"/>
      <c r="J44" s="1157"/>
      <c r="K44" s="1159"/>
      <c r="L44" s="1159"/>
      <c r="M44" s="1159"/>
      <c r="N44" s="1159"/>
      <c r="O44" s="495" t="s">
        <v>10</v>
      </c>
    </row>
    <row r="45" spans="1:22" s="428" customFormat="1" ht="16" customHeight="1" x14ac:dyDescent="0.2">
      <c r="B45" s="496" t="s">
        <v>76</v>
      </c>
      <c r="C45" s="498"/>
      <c r="D45" s="498"/>
      <c r="F45" s="495"/>
      <c r="G45" s="496" t="s">
        <v>76</v>
      </c>
      <c r="H45" s="498"/>
      <c r="I45" s="1157"/>
      <c r="J45" s="1157"/>
      <c r="K45" s="1159"/>
      <c r="L45" s="1159"/>
      <c r="M45" s="1159"/>
      <c r="N45" s="1159"/>
      <c r="O45" s="495" t="s">
        <v>389</v>
      </c>
    </row>
    <row r="46" spans="1:22" s="428" customFormat="1" ht="16" customHeight="1" x14ac:dyDescent="0.2">
      <c r="B46" s="496" t="s">
        <v>77</v>
      </c>
      <c r="C46" s="498"/>
      <c r="D46" s="498"/>
      <c r="F46" s="499"/>
      <c r="G46" s="496" t="s">
        <v>77</v>
      </c>
      <c r="H46" s="498"/>
      <c r="I46" s="1157"/>
      <c r="J46" s="1157"/>
      <c r="K46" s="1159"/>
      <c r="L46" s="1159"/>
      <c r="M46" s="1159"/>
      <c r="N46" s="1159"/>
      <c r="P46" s="500"/>
      <c r="R46" s="495"/>
      <c r="S46" s="495"/>
      <c r="T46" s="495"/>
      <c r="U46" s="495"/>
      <c r="V46" s="495"/>
    </row>
    <row r="47" spans="1:22" s="428" customFormat="1" ht="16" customHeight="1" thickBot="1" x14ac:dyDescent="0.25">
      <c r="C47" s="431"/>
      <c r="D47" s="431"/>
      <c r="F47" s="499"/>
      <c r="H47" s="431"/>
      <c r="I47" s="501"/>
      <c r="J47" s="501"/>
      <c r="K47" s="1159"/>
      <c r="L47" s="1159"/>
      <c r="M47" s="1159"/>
      <c r="N47" s="1159"/>
      <c r="P47" s="500"/>
      <c r="Q47" s="502"/>
      <c r="R47" s="495"/>
      <c r="S47" s="495"/>
      <c r="T47" s="495"/>
      <c r="U47" s="495"/>
      <c r="V47" s="495"/>
    </row>
    <row r="48" spans="1:22" s="428" customFormat="1" ht="20.5" customHeight="1" x14ac:dyDescent="0.2">
      <c r="B48" s="503" t="s">
        <v>719</v>
      </c>
      <c r="C48" s="504"/>
      <c r="D48" s="435"/>
      <c r="E48" s="1156" t="s">
        <v>720</v>
      </c>
      <c r="F48" s="1156"/>
      <c r="G48" s="1156"/>
      <c r="H48" s="1156"/>
      <c r="I48" s="1156"/>
      <c r="J48" s="505"/>
      <c r="K48" s="1159"/>
      <c r="L48" s="1159"/>
      <c r="M48" s="1159"/>
      <c r="N48" s="1159"/>
      <c r="P48" s="500"/>
      <c r="Q48" s="502"/>
      <c r="R48" s="495"/>
      <c r="S48" s="495"/>
      <c r="T48" s="495"/>
      <c r="U48" s="495"/>
      <c r="V48" s="495"/>
    </row>
    <row r="49" spans="2:22" s="428" customFormat="1" ht="16" customHeight="1" x14ac:dyDescent="0.2">
      <c r="B49" s="1152" t="s">
        <v>722</v>
      </c>
      <c r="C49" s="1153"/>
      <c r="D49" s="1153"/>
      <c r="E49" s="1153"/>
      <c r="F49" s="1153"/>
      <c r="G49" s="1154" t="s">
        <v>718</v>
      </c>
      <c r="H49" s="1155"/>
      <c r="I49" s="1155"/>
      <c r="J49" s="506"/>
      <c r="K49" s="1159"/>
      <c r="L49" s="1159"/>
      <c r="M49" s="1159"/>
      <c r="N49" s="1159"/>
      <c r="P49" s="500"/>
      <c r="Q49" s="502"/>
      <c r="R49" s="495"/>
      <c r="S49" s="495"/>
      <c r="T49" s="495"/>
      <c r="U49" s="495"/>
      <c r="V49" s="495"/>
    </row>
    <row r="50" spans="2:22" s="428" customFormat="1" x14ac:dyDescent="0.2">
      <c r="B50" s="1152"/>
      <c r="C50" s="1153"/>
      <c r="D50" s="1153"/>
      <c r="E50" s="1153"/>
      <c r="F50" s="1153"/>
      <c r="G50" s="1155"/>
      <c r="H50" s="1155"/>
      <c r="I50" s="1155"/>
      <c r="J50" s="507"/>
      <c r="K50" s="1159"/>
      <c r="L50" s="1159"/>
      <c r="M50" s="1159"/>
      <c r="N50" s="1159"/>
    </row>
    <row r="51" spans="2:22" ht="2.5" customHeight="1" thickBot="1" x14ac:dyDescent="0.25">
      <c r="B51" s="295"/>
      <c r="C51" s="296"/>
      <c r="D51" s="296"/>
      <c r="E51" s="296"/>
      <c r="F51" s="296"/>
      <c r="G51" s="296"/>
      <c r="H51" s="296"/>
      <c r="I51" s="296"/>
      <c r="J51" s="231"/>
    </row>
  </sheetData>
  <sheetProtection algorithmName="SHA-512" hashValue="ZttU2EZrfOGcV30yh3Ya6DrzUlgfB4W4eBkq3M2+fMXotGlCxq9igL5Vh8NcsU9kwxlM4ZiBrpf1eOQP4KeLeQ==" saltValue="lEb6CxfmwMs8mOr6V7D0lA==" spinCount="100000" sheet="1" objects="1" scenarios="1"/>
  <mergeCells count="87">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 ref="M1:N1"/>
    <mergeCell ref="C6:G6"/>
    <mergeCell ref="L8:N8"/>
    <mergeCell ref="A3:C3"/>
    <mergeCell ref="G8:H8"/>
    <mergeCell ref="L3:N3"/>
    <mergeCell ref="L6:N6"/>
    <mergeCell ref="I8:K8"/>
    <mergeCell ref="D8:E8"/>
    <mergeCell ref="B16:C16"/>
    <mergeCell ref="G16:K16"/>
    <mergeCell ref="E16:F16"/>
    <mergeCell ref="I6:K6"/>
    <mergeCell ref="A15:B15"/>
    <mergeCell ref="B18:C18"/>
    <mergeCell ref="B17:C17"/>
    <mergeCell ref="B27:C27"/>
    <mergeCell ref="B31:C31"/>
    <mergeCell ref="B28:C28"/>
    <mergeCell ref="B19:C19"/>
    <mergeCell ref="B20:C20"/>
    <mergeCell ref="B21:C21"/>
    <mergeCell ref="B22:C22"/>
    <mergeCell ref="B23:C23"/>
    <mergeCell ref="B24:C24"/>
    <mergeCell ref="B25:C25"/>
    <mergeCell ref="B26:C26"/>
    <mergeCell ref="B36:C36"/>
    <mergeCell ref="B33:C33"/>
    <mergeCell ref="B34:C34"/>
    <mergeCell ref="B35:C35"/>
    <mergeCell ref="B29:C29"/>
    <mergeCell ref="B30:C30"/>
    <mergeCell ref="B32:C32"/>
    <mergeCell ref="G34:K34"/>
    <mergeCell ref="G27:K27"/>
    <mergeCell ref="L30:M30"/>
    <mergeCell ref="L33:M33"/>
    <mergeCell ref="L34:M34"/>
    <mergeCell ref="G29:K29"/>
    <mergeCell ref="L28:M28"/>
    <mergeCell ref="G30:K30"/>
    <mergeCell ref="L31:M31"/>
    <mergeCell ref="L32:M32"/>
    <mergeCell ref="L27:M27"/>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K38:N50"/>
    <mergeCell ref="I39:J39"/>
    <mergeCell ref="I40:J40"/>
    <mergeCell ref="I41:J41"/>
    <mergeCell ref="I42:J42"/>
    <mergeCell ref="I43:J43"/>
    <mergeCell ref="I44:J44"/>
    <mergeCell ref="B49:F50"/>
    <mergeCell ref="G49:I50"/>
    <mergeCell ref="E48:I48"/>
    <mergeCell ref="I45:J45"/>
    <mergeCell ref="I46:J46"/>
  </mergeCells>
  <phoneticPr fontId="8"/>
  <pageMargins left="0.59055118110236227" right="0.19685039370078741" top="0.51181102362204722" bottom="0.19685039370078741"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101600</xdr:colOff>
                    <xdr:row>46</xdr:row>
                    <xdr:rowOff>101600</xdr:rowOff>
                  </from>
                  <to>
                    <xdr:col>10</xdr:col>
                    <xdr:colOff>355600</xdr:colOff>
                    <xdr:row>47</xdr:row>
                    <xdr:rowOff>120650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B1" sqref="B1"/>
    </sheetView>
  </sheetViews>
  <sheetFormatPr defaultRowHeight="13" x14ac:dyDescent="0.2"/>
  <cols>
    <col min="1" max="1" width="4.08984375" customWidth="1"/>
    <col min="2" max="2" width="10.6328125" customWidth="1"/>
    <col min="3" max="3" width="11.6328125" customWidth="1"/>
    <col min="4" max="4" width="8.6328125" customWidth="1"/>
    <col min="5" max="6" width="4.08984375" customWidth="1"/>
    <col min="7" max="9" width="6.6328125" customWidth="1"/>
    <col min="10" max="13" width="8.6328125" customWidth="1"/>
    <col min="14" max="14" width="13.6328125" customWidth="1"/>
    <col min="15" max="15" width="4.90625" customWidth="1"/>
    <col min="16" max="16" width="5.08984375" customWidth="1"/>
    <col min="17" max="17" width="10.6328125" customWidth="1"/>
    <col min="18" max="21" width="10.08984375" customWidth="1"/>
    <col min="22" max="22" width="3.6328125" customWidth="1"/>
  </cols>
  <sheetData>
    <row r="1" spans="1:28" ht="26.5" customHeight="1" x14ac:dyDescent="0.2">
      <c r="A1" s="136" t="s">
        <v>7</v>
      </c>
      <c r="S1" s="17" t="s">
        <v>714</v>
      </c>
      <c r="T1" s="1194">
        <f ca="1">TODAY()</f>
        <v>45022</v>
      </c>
      <c r="U1" s="1194"/>
    </row>
    <row r="2" spans="1:28" ht="18" customHeight="1" x14ac:dyDescent="0.2">
      <c r="A2" s="57" t="s">
        <v>0</v>
      </c>
      <c r="T2" s="577" t="s">
        <v>47</v>
      </c>
      <c r="U2" s="577"/>
    </row>
    <row r="3" spans="1:28" ht="24" customHeight="1" x14ac:dyDescent="0.3">
      <c r="D3" s="1216" t="s">
        <v>65</v>
      </c>
      <c r="E3" s="1216"/>
      <c r="F3" s="1216"/>
      <c r="G3" s="1216"/>
      <c r="H3" s="1216"/>
      <c r="I3" s="1216"/>
      <c r="J3" s="1216"/>
      <c r="K3" s="1216"/>
      <c r="L3" s="1216"/>
      <c r="M3" s="1196" t="s">
        <v>8</v>
      </c>
      <c r="N3" s="1196"/>
      <c r="O3" s="1196"/>
      <c r="P3" s="1196"/>
      <c r="Q3" s="1196"/>
      <c r="R3" s="1196"/>
      <c r="T3" s="1195" t="s">
        <v>64</v>
      </c>
      <c r="U3" s="1195"/>
    </row>
    <row r="4" spans="1:28" ht="12" customHeight="1" x14ac:dyDescent="0.2"/>
    <row r="5" spans="1:28" ht="20.149999999999999" customHeight="1" x14ac:dyDescent="0.2">
      <c r="A5" s="9"/>
      <c r="B5" s="55" t="s">
        <v>46</v>
      </c>
      <c r="C5" s="1184">
        <f>申請書!E11</f>
        <v>0</v>
      </c>
      <c r="D5" s="1184"/>
      <c r="E5" s="1184"/>
      <c r="F5" s="1184"/>
      <c r="G5" s="1184"/>
      <c r="H5" s="1184"/>
      <c r="I5" s="1184"/>
      <c r="J5" s="58"/>
      <c r="L5" s="1236" t="s">
        <v>66</v>
      </c>
      <c r="M5" s="1236"/>
      <c r="N5" s="1237">
        <f>申請書!E26</f>
        <v>0</v>
      </c>
      <c r="O5" s="1237"/>
      <c r="P5" s="1237"/>
      <c r="Q5" s="1237"/>
    </row>
    <row r="6" spans="1:28" ht="9" customHeight="1" x14ac:dyDescent="0.2"/>
    <row r="7" spans="1:28" ht="20.149999999999999" customHeight="1" x14ac:dyDescent="0.2">
      <c r="B7" s="59" t="s">
        <v>88</v>
      </c>
      <c r="C7" s="345" t="str">
        <f>申請書!D22</f>
        <v>年</v>
      </c>
      <c r="D7" s="1187">
        <f>申請書!F22</f>
        <v>0</v>
      </c>
      <c r="E7" s="1187"/>
      <c r="F7" s="1187"/>
      <c r="G7" s="67" t="s">
        <v>176</v>
      </c>
      <c r="H7" s="1187">
        <f>申請書!F23</f>
        <v>0</v>
      </c>
      <c r="I7" s="1187"/>
      <c r="J7" s="1187"/>
      <c r="L7" s="1236" t="s">
        <v>1</v>
      </c>
      <c r="M7" s="1236"/>
      <c r="N7" s="1238">
        <f>申請書!I25</f>
        <v>0</v>
      </c>
      <c r="O7" s="1238"/>
      <c r="P7" s="1238"/>
      <c r="Q7" s="1238"/>
      <c r="T7" s="20"/>
      <c r="U7" s="20"/>
    </row>
    <row r="8" spans="1:28" ht="19.5" customHeight="1" x14ac:dyDescent="0.2">
      <c r="K8" s="56" t="s">
        <v>192</v>
      </c>
    </row>
    <row r="9" spans="1:28" ht="15" customHeight="1" x14ac:dyDescent="0.2">
      <c r="B9" s="290" t="s">
        <v>701</v>
      </c>
      <c r="Q9" s="62"/>
      <c r="R9" s="84" t="s">
        <v>202</v>
      </c>
      <c r="S9" s="84"/>
      <c r="T9" s="84"/>
      <c r="U9" s="84"/>
    </row>
    <row r="10" spans="1:28" ht="14.5" customHeight="1" x14ac:dyDescent="0.2">
      <c r="B10" s="290" t="s">
        <v>708</v>
      </c>
      <c r="Q10" s="62" t="s">
        <v>203</v>
      </c>
      <c r="R10" s="1215" t="s">
        <v>390</v>
      </c>
      <c r="S10" s="1215"/>
      <c r="T10" s="1215"/>
      <c r="U10" s="1215"/>
    </row>
    <row r="11" spans="1:28" ht="14.25" customHeight="1" thickBot="1" x14ac:dyDescent="0.25">
      <c r="B11" s="159" t="s">
        <v>670</v>
      </c>
      <c r="C11" s="159">
        <f>計画書!A4</f>
        <v>0</v>
      </c>
      <c r="D11" s="159">
        <f>計画書!C4</f>
        <v>0</v>
      </c>
      <c r="E11" s="159"/>
      <c r="F11" s="159"/>
      <c r="G11" s="159">
        <f>計画書!E4</f>
        <v>0</v>
      </c>
      <c r="H11" s="159"/>
      <c r="I11" s="159"/>
      <c r="J11" s="159"/>
      <c r="K11" s="159"/>
      <c r="R11" s="1215"/>
      <c r="S11" s="1215"/>
      <c r="T11" s="1215"/>
      <c r="U11" s="1215"/>
    </row>
    <row r="12" spans="1:28" ht="32.25" customHeight="1" x14ac:dyDescent="0.2">
      <c r="A12" s="1197" t="s">
        <v>2</v>
      </c>
      <c r="B12" s="1199" t="s">
        <v>67</v>
      </c>
      <c r="C12" s="1200"/>
      <c r="D12" s="1203" t="s">
        <v>3</v>
      </c>
      <c r="E12" s="1205" t="s">
        <v>4</v>
      </c>
      <c r="F12" s="1207"/>
      <c r="G12" s="1205" t="s">
        <v>5</v>
      </c>
      <c r="H12" s="1206"/>
      <c r="I12" s="1206"/>
      <c r="J12" s="1206"/>
      <c r="K12" s="1206"/>
      <c r="L12" s="1207"/>
      <c r="M12" s="1211" t="s">
        <v>9</v>
      </c>
      <c r="N12" s="1212"/>
      <c r="O12" s="1205" t="s">
        <v>6</v>
      </c>
      <c r="P12" s="1207"/>
      <c r="Q12" s="1213" t="s">
        <v>68</v>
      </c>
      <c r="R12" s="1215"/>
      <c r="S12" s="1215"/>
      <c r="T12" s="1215"/>
      <c r="U12" s="1215"/>
      <c r="V12" s="7" t="s">
        <v>10</v>
      </c>
    </row>
    <row r="13" spans="1:28" ht="26.25" customHeight="1" thickBot="1" x14ac:dyDescent="0.25">
      <c r="A13" s="1198"/>
      <c r="B13" s="1201"/>
      <c r="C13" s="1202"/>
      <c r="D13" s="1204"/>
      <c r="E13" s="1208"/>
      <c r="F13" s="1210"/>
      <c r="G13" s="1208"/>
      <c r="H13" s="1209"/>
      <c r="I13" s="1209"/>
      <c r="J13" s="1209"/>
      <c r="K13" s="1209"/>
      <c r="L13" s="1210"/>
      <c r="M13" s="51" t="s">
        <v>11</v>
      </c>
      <c r="N13" s="60" t="s">
        <v>12</v>
      </c>
      <c r="O13" s="1208"/>
      <c r="P13" s="1210"/>
      <c r="Q13" s="1214"/>
      <c r="R13" s="1215"/>
      <c r="S13" s="1215"/>
      <c r="T13" s="1215"/>
      <c r="U13" s="1215"/>
      <c r="V13" s="47" t="s">
        <v>13</v>
      </c>
      <c r="W13" s="47"/>
      <c r="X13" s="47"/>
      <c r="Y13" s="47"/>
      <c r="Z13" s="47"/>
      <c r="AA13" s="47"/>
      <c r="AB13" s="47"/>
    </row>
    <row r="14" spans="1:28" s="62" customFormat="1" ht="35.15" customHeight="1" x14ac:dyDescent="0.2">
      <c r="A14" s="61">
        <v>1</v>
      </c>
      <c r="B14" s="1231"/>
      <c r="C14" s="1232"/>
      <c r="D14" s="508"/>
      <c r="E14" s="509" t="s">
        <v>190</v>
      </c>
      <c r="F14" s="510" t="s">
        <v>191</v>
      </c>
      <c r="G14" s="1218"/>
      <c r="H14" s="1219"/>
      <c r="I14" s="1219"/>
      <c r="J14" s="1219"/>
      <c r="K14" s="1219"/>
      <c r="L14" s="1220"/>
      <c r="M14" s="508"/>
      <c r="N14" s="511"/>
      <c r="O14" s="1224"/>
      <c r="P14" s="1225"/>
      <c r="Q14" s="484"/>
      <c r="R14" s="1215"/>
      <c r="S14" s="1215"/>
      <c r="T14" s="1215"/>
      <c r="U14" s="1215"/>
      <c r="V14" s="47" t="s">
        <v>14</v>
      </c>
      <c r="W14" s="47"/>
      <c r="X14" s="47"/>
      <c r="Y14" s="47"/>
      <c r="Z14" s="47"/>
      <c r="AA14" s="47"/>
      <c r="AB14" s="47"/>
    </row>
    <row r="15" spans="1:28" s="62" customFormat="1" ht="35.15" customHeight="1" x14ac:dyDescent="0.2">
      <c r="A15" s="63">
        <v>2</v>
      </c>
      <c r="B15" s="1233"/>
      <c r="C15" s="1234"/>
      <c r="D15" s="512"/>
      <c r="E15" s="513" t="s">
        <v>190</v>
      </c>
      <c r="F15" s="514" t="s">
        <v>191</v>
      </c>
      <c r="G15" s="1221"/>
      <c r="H15" s="1222"/>
      <c r="I15" s="1222"/>
      <c r="J15" s="1222"/>
      <c r="K15" s="1222"/>
      <c r="L15" s="1223"/>
      <c r="M15" s="512"/>
      <c r="N15" s="515"/>
      <c r="O15" s="1164"/>
      <c r="P15" s="1165"/>
      <c r="Q15" s="489"/>
      <c r="R15" s="1215"/>
      <c r="S15" s="1215"/>
      <c r="T15" s="1215"/>
      <c r="U15" s="1215"/>
      <c r="V15" s="47" t="s">
        <v>15</v>
      </c>
      <c r="W15" s="47"/>
      <c r="X15" s="47"/>
      <c r="Y15" s="47"/>
      <c r="Z15" s="47"/>
      <c r="AA15" s="47"/>
      <c r="AB15" s="47"/>
    </row>
    <row r="16" spans="1:28" s="62" customFormat="1" ht="35.15" customHeight="1" x14ac:dyDescent="0.2">
      <c r="A16" s="63">
        <v>3</v>
      </c>
      <c r="B16" s="1231"/>
      <c r="C16" s="1232"/>
      <c r="D16" s="512"/>
      <c r="E16" s="513" t="s">
        <v>190</v>
      </c>
      <c r="F16" s="514" t="s">
        <v>191</v>
      </c>
      <c r="G16" s="1221"/>
      <c r="H16" s="1222"/>
      <c r="I16" s="1222"/>
      <c r="J16" s="1222"/>
      <c r="K16" s="1222"/>
      <c r="L16" s="1223"/>
      <c r="M16" s="512"/>
      <c r="N16" s="515"/>
      <c r="O16" s="1164"/>
      <c r="P16" s="1165"/>
      <c r="Q16" s="489"/>
      <c r="R16" s="1215"/>
      <c r="S16" s="1215"/>
      <c r="T16" s="1215"/>
      <c r="U16" s="1215"/>
      <c r="V16" s="47" t="s">
        <v>15</v>
      </c>
      <c r="W16" s="47"/>
      <c r="X16" s="47"/>
      <c r="Y16" s="47"/>
      <c r="Z16" s="47"/>
      <c r="AA16" s="47"/>
      <c r="AB16" s="47"/>
    </row>
    <row r="17" spans="1:28" s="62" customFormat="1" ht="35.15" customHeight="1" x14ac:dyDescent="0.2">
      <c r="A17" s="63">
        <v>4</v>
      </c>
      <c r="B17" s="1217"/>
      <c r="C17" s="1217"/>
      <c r="D17" s="512"/>
      <c r="E17" s="513" t="s">
        <v>190</v>
      </c>
      <c r="F17" s="514" t="s">
        <v>191</v>
      </c>
      <c r="G17" s="1221"/>
      <c r="H17" s="1222"/>
      <c r="I17" s="1222"/>
      <c r="J17" s="1222"/>
      <c r="K17" s="1222"/>
      <c r="L17" s="1223"/>
      <c r="M17" s="512"/>
      <c r="N17" s="515"/>
      <c r="O17" s="1164"/>
      <c r="P17" s="1165"/>
      <c r="Q17" s="489"/>
      <c r="R17" s="1215"/>
      <c r="S17" s="1215"/>
      <c r="T17" s="1215"/>
      <c r="U17" s="1215"/>
      <c r="V17" s="47" t="s">
        <v>15</v>
      </c>
      <c r="W17" s="47"/>
      <c r="X17" s="47"/>
      <c r="Y17" s="47"/>
      <c r="Z17" s="47"/>
      <c r="AA17" s="47"/>
      <c r="AB17" s="47"/>
    </row>
    <row r="18" spans="1:28" s="62" customFormat="1" ht="35.15" customHeight="1" x14ac:dyDescent="0.2">
      <c r="A18" s="63">
        <v>5</v>
      </c>
      <c r="B18" s="1217"/>
      <c r="C18" s="1217"/>
      <c r="D18" s="512"/>
      <c r="E18" s="513" t="s">
        <v>190</v>
      </c>
      <c r="F18" s="514" t="s">
        <v>191</v>
      </c>
      <c r="G18" s="1221"/>
      <c r="H18" s="1222"/>
      <c r="I18" s="1222"/>
      <c r="J18" s="1222"/>
      <c r="K18" s="1222"/>
      <c r="L18" s="1223"/>
      <c r="M18" s="512"/>
      <c r="N18" s="515"/>
      <c r="O18" s="1164"/>
      <c r="P18" s="1165"/>
      <c r="Q18" s="489"/>
      <c r="R18" s="1235" t="s">
        <v>204</v>
      </c>
      <c r="S18" s="1215"/>
      <c r="T18" s="1215"/>
      <c r="U18" s="1215"/>
      <c r="V18" s="47" t="s">
        <v>15</v>
      </c>
      <c r="W18" s="47"/>
      <c r="X18" s="47"/>
      <c r="Y18" s="47"/>
      <c r="Z18" s="47"/>
      <c r="AA18" s="47"/>
      <c r="AB18" s="47"/>
    </row>
    <row r="19" spans="1:28" s="62" customFormat="1" ht="35.15" customHeight="1" x14ac:dyDescent="0.2">
      <c r="A19" s="63">
        <v>6</v>
      </c>
      <c r="B19" s="1217"/>
      <c r="C19" s="1217"/>
      <c r="D19" s="512"/>
      <c r="E19" s="513" t="s">
        <v>190</v>
      </c>
      <c r="F19" s="514" t="s">
        <v>191</v>
      </c>
      <c r="G19" s="1221"/>
      <c r="H19" s="1222"/>
      <c r="I19" s="1222"/>
      <c r="J19" s="1222"/>
      <c r="K19" s="1222"/>
      <c r="L19" s="1223"/>
      <c r="M19" s="512"/>
      <c r="N19" s="515"/>
      <c r="O19" s="1164"/>
      <c r="P19" s="1165"/>
      <c r="Q19" s="489"/>
      <c r="R19" s="1235"/>
      <c r="S19" s="1215"/>
      <c r="T19" s="1215"/>
      <c r="U19" s="1215"/>
      <c r="V19" s="64" t="s">
        <v>185</v>
      </c>
      <c r="W19" s="64"/>
      <c r="X19" s="64"/>
      <c r="Y19" s="64"/>
      <c r="Z19" s="64"/>
      <c r="AA19" s="64"/>
      <c r="AB19" s="64"/>
    </row>
    <row r="20" spans="1:28" s="62" customFormat="1" ht="35.15" customHeight="1" x14ac:dyDescent="0.2">
      <c r="A20" s="63">
        <v>7</v>
      </c>
      <c r="B20" s="1217"/>
      <c r="C20" s="1217"/>
      <c r="D20" s="512"/>
      <c r="E20" s="513" t="s">
        <v>190</v>
      </c>
      <c r="F20" s="514" t="s">
        <v>191</v>
      </c>
      <c r="G20" s="1221"/>
      <c r="H20" s="1222"/>
      <c r="I20" s="1222"/>
      <c r="J20" s="1222"/>
      <c r="K20" s="1222"/>
      <c r="L20" s="1223"/>
      <c r="M20" s="512"/>
      <c r="N20" s="515"/>
      <c r="O20" s="1164"/>
      <c r="P20" s="1165"/>
      <c r="Q20" s="489"/>
      <c r="S20" s="65" t="s">
        <v>194</v>
      </c>
      <c r="T20"/>
      <c r="U20" s="2"/>
    </row>
    <row r="21" spans="1:28" s="62" customFormat="1" ht="35.15" customHeight="1" x14ac:dyDescent="0.2">
      <c r="A21" s="63">
        <v>8</v>
      </c>
      <c r="B21" s="1217"/>
      <c r="C21" s="1217"/>
      <c r="D21" s="512"/>
      <c r="E21" s="513" t="s">
        <v>190</v>
      </c>
      <c r="F21" s="514" t="s">
        <v>191</v>
      </c>
      <c r="G21" s="1221"/>
      <c r="H21" s="1222"/>
      <c r="I21" s="1222"/>
      <c r="J21" s="1222"/>
      <c r="K21" s="1222"/>
      <c r="L21" s="1223"/>
      <c r="M21" s="512"/>
      <c r="N21" s="515"/>
      <c r="O21" s="1164"/>
      <c r="P21" s="1165"/>
      <c r="Q21" s="489"/>
      <c r="R21"/>
      <c r="S21" s="69"/>
      <c r="T21" s="303" t="s">
        <v>656</v>
      </c>
      <c r="U21" s="303" t="s">
        <v>723</v>
      </c>
    </row>
    <row r="22" spans="1:28" s="62" customFormat="1" ht="35.15" customHeight="1" x14ac:dyDescent="0.2">
      <c r="A22" s="63">
        <v>9</v>
      </c>
      <c r="B22" s="1217"/>
      <c r="C22" s="1217"/>
      <c r="D22" s="512"/>
      <c r="E22" s="513" t="s">
        <v>190</v>
      </c>
      <c r="F22" s="514" t="s">
        <v>191</v>
      </c>
      <c r="G22" s="1221"/>
      <c r="H22" s="1222"/>
      <c r="I22" s="1222"/>
      <c r="J22" s="1222"/>
      <c r="K22" s="1222"/>
      <c r="L22" s="1223"/>
      <c r="M22" s="512"/>
      <c r="N22" s="515"/>
      <c r="O22" s="1164"/>
      <c r="P22" s="1165"/>
      <c r="Q22" s="489"/>
      <c r="R22"/>
      <c r="S22" s="14" t="s">
        <v>16</v>
      </c>
      <c r="T22" s="520"/>
      <c r="U22" s="520"/>
    </row>
    <row r="23" spans="1:28" s="62" customFormat="1" ht="35.15" customHeight="1" x14ac:dyDescent="0.2">
      <c r="A23" s="63">
        <v>10</v>
      </c>
      <c r="B23" s="1217"/>
      <c r="C23" s="1217"/>
      <c r="D23" s="512"/>
      <c r="E23" s="513" t="s">
        <v>190</v>
      </c>
      <c r="F23" s="514" t="s">
        <v>191</v>
      </c>
      <c r="G23" s="1221"/>
      <c r="H23" s="1222"/>
      <c r="I23" s="1222"/>
      <c r="J23" s="1222"/>
      <c r="K23" s="1222"/>
      <c r="L23" s="1223"/>
      <c r="M23" s="512"/>
      <c r="N23" s="515"/>
      <c r="O23" s="1164"/>
      <c r="P23" s="1165"/>
      <c r="Q23" s="489"/>
      <c r="R23"/>
      <c r="S23" s="14" t="s">
        <v>72</v>
      </c>
      <c r="T23" s="520"/>
      <c r="U23" s="520"/>
    </row>
    <row r="24" spans="1:28" s="62" customFormat="1" ht="35.15" customHeight="1" x14ac:dyDescent="0.2">
      <c r="A24" s="63">
        <v>11</v>
      </c>
      <c r="B24" s="1217"/>
      <c r="C24" s="1217"/>
      <c r="D24" s="512"/>
      <c r="E24" s="513" t="s">
        <v>190</v>
      </c>
      <c r="F24" s="514" t="s">
        <v>191</v>
      </c>
      <c r="G24" s="1221"/>
      <c r="H24" s="1222"/>
      <c r="I24" s="1222"/>
      <c r="J24" s="1222"/>
      <c r="K24" s="1222"/>
      <c r="L24" s="1223"/>
      <c r="M24" s="512"/>
      <c r="N24" s="515"/>
      <c r="O24" s="1164"/>
      <c r="P24" s="1165"/>
      <c r="Q24" s="489"/>
      <c r="R24"/>
      <c r="S24" s="14" t="s">
        <v>73</v>
      </c>
      <c r="T24" s="520"/>
      <c r="U24" s="520"/>
    </row>
    <row r="25" spans="1:28" s="62" customFormat="1" ht="35.15" customHeight="1" x14ac:dyDescent="0.2">
      <c r="A25" s="63">
        <v>12</v>
      </c>
      <c r="B25" s="1217"/>
      <c r="C25" s="1217"/>
      <c r="D25" s="512"/>
      <c r="E25" s="513" t="s">
        <v>190</v>
      </c>
      <c r="F25" s="514" t="s">
        <v>191</v>
      </c>
      <c r="G25" s="1221"/>
      <c r="H25" s="1222"/>
      <c r="I25" s="1222"/>
      <c r="J25" s="1222"/>
      <c r="K25" s="1222"/>
      <c r="L25" s="1223"/>
      <c r="M25" s="512"/>
      <c r="N25" s="515"/>
      <c r="O25" s="1164"/>
      <c r="P25" s="1165"/>
      <c r="Q25" s="489"/>
      <c r="R25"/>
      <c r="S25" s="14" t="s">
        <v>74</v>
      </c>
      <c r="T25" s="520"/>
      <c r="U25" s="520"/>
    </row>
    <row r="26" spans="1:28" s="62" customFormat="1" ht="35.15" customHeight="1" x14ac:dyDescent="0.2">
      <c r="A26" s="63">
        <v>13</v>
      </c>
      <c r="B26" s="1217"/>
      <c r="C26" s="1217"/>
      <c r="D26" s="512"/>
      <c r="E26" s="513" t="s">
        <v>190</v>
      </c>
      <c r="F26" s="514" t="s">
        <v>191</v>
      </c>
      <c r="G26" s="1221"/>
      <c r="H26" s="1222"/>
      <c r="I26" s="1222"/>
      <c r="J26" s="1222"/>
      <c r="K26" s="1222"/>
      <c r="L26" s="1223"/>
      <c r="M26" s="512"/>
      <c r="N26" s="515"/>
      <c r="O26" s="1164"/>
      <c r="P26" s="1165"/>
      <c r="Q26" s="489"/>
      <c r="R26"/>
      <c r="S26" s="14" t="s">
        <v>75</v>
      </c>
      <c r="T26" s="520"/>
      <c r="U26" s="520"/>
    </row>
    <row r="27" spans="1:28" s="62" customFormat="1" ht="35.15" customHeight="1" x14ac:dyDescent="0.2">
      <c r="A27" s="63">
        <v>14</v>
      </c>
      <c r="B27" s="1217"/>
      <c r="C27" s="1217"/>
      <c r="D27" s="512"/>
      <c r="E27" s="513" t="s">
        <v>190</v>
      </c>
      <c r="F27" s="514" t="s">
        <v>191</v>
      </c>
      <c r="G27" s="1221"/>
      <c r="H27" s="1222"/>
      <c r="I27" s="1222"/>
      <c r="J27" s="1222"/>
      <c r="K27" s="1222"/>
      <c r="L27" s="1223"/>
      <c r="M27" s="512"/>
      <c r="N27" s="515"/>
      <c r="O27" s="1164"/>
      <c r="P27" s="1165"/>
      <c r="Q27" s="489"/>
      <c r="R27"/>
      <c r="S27" s="14" t="s">
        <v>76</v>
      </c>
      <c r="T27" s="520"/>
      <c r="U27" s="520"/>
    </row>
    <row r="28" spans="1:28" s="62" customFormat="1" ht="35.15" customHeight="1" thickBot="1" x14ac:dyDescent="0.25">
      <c r="A28" s="66">
        <v>15</v>
      </c>
      <c r="B28" s="1229"/>
      <c r="C28" s="1230"/>
      <c r="D28" s="516"/>
      <c r="E28" s="517" t="s">
        <v>190</v>
      </c>
      <c r="F28" s="518" t="s">
        <v>191</v>
      </c>
      <c r="G28" s="1226"/>
      <c r="H28" s="1227"/>
      <c r="I28" s="1227"/>
      <c r="J28" s="1227"/>
      <c r="K28" s="1227"/>
      <c r="L28" s="1228"/>
      <c r="M28" s="516"/>
      <c r="N28" s="519"/>
      <c r="O28" s="1161"/>
      <c r="P28" s="1163"/>
      <c r="Q28" s="494"/>
      <c r="R28"/>
      <c r="S28" s="14" t="s">
        <v>77</v>
      </c>
      <c r="T28" s="520"/>
      <c r="U28" s="520"/>
    </row>
    <row r="29" spans="1:28" ht="13" customHeight="1" x14ac:dyDescent="0.2"/>
    <row r="30" spans="1:28" ht="16" customHeight="1" x14ac:dyDescent="0.2">
      <c r="G30" s="2"/>
      <c r="H30" s="2"/>
      <c r="I30" s="2"/>
      <c r="J30" s="2"/>
      <c r="K30" s="2"/>
      <c r="L30" s="2"/>
      <c r="M30" s="2"/>
      <c r="N30" s="2"/>
      <c r="O30" s="2"/>
      <c r="P30" s="2"/>
      <c r="Q30" s="2"/>
    </row>
    <row r="31" spans="1:28" ht="16" customHeight="1" x14ac:dyDescent="0.2">
      <c r="G31" s="2"/>
      <c r="H31" s="2"/>
      <c r="I31" s="2"/>
      <c r="J31" s="2"/>
      <c r="K31" s="2"/>
      <c r="L31" s="2"/>
      <c r="M31" s="2"/>
      <c r="N31" s="2"/>
      <c r="O31" s="2"/>
      <c r="P31" s="2"/>
      <c r="Q31" s="2"/>
    </row>
    <row r="32" spans="1:28" ht="16" customHeight="1" x14ac:dyDescent="0.2">
      <c r="G32" s="2"/>
      <c r="H32" s="2"/>
      <c r="I32" s="2"/>
      <c r="J32" s="2"/>
      <c r="K32" s="2"/>
      <c r="L32" s="2"/>
      <c r="M32" s="2"/>
      <c r="N32" s="2"/>
      <c r="O32" s="2"/>
      <c r="P32" s="2"/>
      <c r="Q32" s="2"/>
    </row>
    <row r="33" spans="7:17" ht="16" customHeight="1" x14ac:dyDescent="0.2">
      <c r="G33" s="2"/>
      <c r="H33" s="2"/>
      <c r="I33" s="2"/>
      <c r="J33" s="2"/>
      <c r="K33" s="2"/>
      <c r="L33" s="2"/>
      <c r="M33" s="2"/>
      <c r="N33" s="2"/>
      <c r="O33" s="2"/>
      <c r="P33" s="2"/>
      <c r="Q33" s="2"/>
    </row>
    <row r="34" spans="7:17" ht="16" customHeight="1" x14ac:dyDescent="0.2">
      <c r="G34" s="2"/>
      <c r="H34" s="2"/>
      <c r="I34" s="2"/>
      <c r="J34" s="2"/>
      <c r="K34" s="2"/>
      <c r="L34" s="2"/>
      <c r="M34" s="2"/>
      <c r="N34" s="2"/>
      <c r="O34" s="2"/>
      <c r="P34" s="2"/>
      <c r="Q34" s="2"/>
    </row>
    <row r="35" spans="7:17" ht="16" customHeight="1" x14ac:dyDescent="0.2">
      <c r="G35" s="2"/>
      <c r="H35" s="2"/>
      <c r="I35" s="2"/>
      <c r="J35" s="2"/>
      <c r="K35" s="2"/>
      <c r="L35" s="2"/>
      <c r="M35" s="2"/>
      <c r="N35" s="2"/>
      <c r="O35" s="2"/>
      <c r="P35" s="2"/>
      <c r="Q35" s="2"/>
    </row>
    <row r="36" spans="7:17" ht="16" customHeight="1" x14ac:dyDescent="0.2">
      <c r="G36" s="2"/>
      <c r="H36" s="2"/>
      <c r="I36" s="2"/>
      <c r="J36" s="2"/>
      <c r="K36" s="2"/>
      <c r="L36" s="2"/>
      <c r="M36" s="2"/>
      <c r="N36" s="2"/>
      <c r="O36" s="2"/>
      <c r="P36" s="2"/>
      <c r="Q36" s="2"/>
    </row>
    <row r="37" spans="7:17" ht="16" customHeight="1" x14ac:dyDescent="0.2">
      <c r="G37" s="2"/>
      <c r="H37" s="2"/>
      <c r="I37" s="2"/>
      <c r="J37" s="2"/>
      <c r="K37" s="2"/>
      <c r="L37" s="2"/>
      <c r="M37" s="2"/>
      <c r="N37" s="2"/>
      <c r="O37" s="2"/>
      <c r="P37" s="2"/>
      <c r="Q37" s="2"/>
    </row>
    <row r="38" spans="7:17" ht="16" customHeight="1" x14ac:dyDescent="0.2">
      <c r="G38" s="2"/>
      <c r="H38" s="2"/>
      <c r="I38" s="2"/>
      <c r="J38" s="2"/>
      <c r="K38" s="2"/>
      <c r="L38" s="2"/>
      <c r="M38" s="2"/>
      <c r="N38" s="2"/>
      <c r="O38" s="2"/>
      <c r="P38" s="2"/>
      <c r="Q38" s="2"/>
    </row>
  </sheetData>
  <sheetProtection algorithmName="SHA-512" hashValue="6RMILFkrsg428N8o/JUMzrr5OEWg631bUaX2AE0tmb92VmE9zrvk21odkSnuVOKtQrlqGSU4YNIN0vGmEeXb6w==" saltValue="kXWJAFi3r3qxVjDr1hySuQ==" spinCount="100000" sheet="1" objects="1" scenarios="1"/>
  <mergeCells count="67">
    <mergeCell ref="R18:U19"/>
    <mergeCell ref="L5:M5"/>
    <mergeCell ref="N5:Q5"/>
    <mergeCell ref="L7:M7"/>
    <mergeCell ref="N7:Q7"/>
    <mergeCell ref="O16:P16"/>
    <mergeCell ref="O17:P17"/>
    <mergeCell ref="O18:P18"/>
    <mergeCell ref="E12:F13"/>
    <mergeCell ref="B14:C14"/>
    <mergeCell ref="B15:C15"/>
    <mergeCell ref="B16:C16"/>
    <mergeCell ref="B26:C26"/>
    <mergeCell ref="G28:L28"/>
    <mergeCell ref="B20:C20"/>
    <mergeCell ref="B21:C21"/>
    <mergeCell ref="B18:C18"/>
    <mergeCell ref="B19:C19"/>
    <mergeCell ref="B27:C27"/>
    <mergeCell ref="G27:L27"/>
    <mergeCell ref="B28:C28"/>
    <mergeCell ref="O20:P20"/>
    <mergeCell ref="O21:P21"/>
    <mergeCell ref="B22:C22"/>
    <mergeCell ref="O26:P26"/>
    <mergeCell ref="B23:C23"/>
    <mergeCell ref="B24:C24"/>
    <mergeCell ref="O27:P27"/>
    <mergeCell ref="O22:P22"/>
    <mergeCell ref="O23:P23"/>
    <mergeCell ref="O24:P24"/>
    <mergeCell ref="G26:L26"/>
    <mergeCell ref="O25:P25"/>
    <mergeCell ref="G24:L24"/>
    <mergeCell ref="G25:L25"/>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146050</xdr:rowOff>
                  </from>
                  <to>
                    <xdr:col>17</xdr:col>
                    <xdr:colOff>584200</xdr:colOff>
                    <xdr:row>17</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4"/>
  <sheetViews>
    <sheetView showZeros="0" view="pageBreakPreview" zoomScale="85" zoomScaleNormal="85" zoomScaleSheetLayoutView="85" workbookViewId="0"/>
  </sheetViews>
  <sheetFormatPr defaultColWidth="9" defaultRowHeight="13" x14ac:dyDescent="0.2"/>
  <cols>
    <col min="1" max="1" width="3.6328125" customWidth="1"/>
    <col min="2" max="2" width="10.6328125" customWidth="1"/>
    <col min="3" max="5" width="9.6328125" customWidth="1"/>
    <col min="6" max="6" width="8.6328125" customWidth="1"/>
    <col min="7" max="9" width="6.6328125" customWidth="1"/>
    <col min="10" max="10" width="8.6328125" style="15" customWidth="1"/>
    <col min="11" max="11" width="9.6328125" style="15" customWidth="1"/>
    <col min="12" max="12" width="8.6328125" customWidth="1"/>
    <col min="13" max="13" width="8.6328125" style="15" customWidth="1"/>
    <col min="14" max="14" width="8.6328125" customWidth="1"/>
  </cols>
  <sheetData>
    <row r="1" spans="2:14" s="298" customFormat="1" ht="16.5" customHeight="1" x14ac:dyDescent="0.2">
      <c r="J1" s="20" t="s">
        <v>672</v>
      </c>
      <c r="K1" s="1239">
        <f ca="1">TODAY()</f>
        <v>45022</v>
      </c>
      <c r="L1" s="1239"/>
      <c r="M1" s="1239"/>
      <c r="N1" s="1239"/>
    </row>
    <row r="2" spans="2:14" s="95" customFormat="1" ht="20.149999999999999" customHeight="1" x14ac:dyDescent="0.2">
      <c r="B2" s="1344" t="s">
        <v>575</v>
      </c>
      <c r="C2" s="1344"/>
      <c r="D2" s="1344"/>
      <c r="E2" s="1344"/>
      <c r="F2" s="1344"/>
      <c r="G2" s="1344"/>
      <c r="H2" s="1344"/>
      <c r="I2" s="133"/>
      <c r="J2" s="1345" t="s">
        <v>216</v>
      </c>
      <c r="K2" s="1345"/>
      <c r="L2" s="1345"/>
      <c r="M2" s="1345"/>
      <c r="N2" s="1345"/>
    </row>
    <row r="3" spans="2:14" s="95" customFormat="1" ht="13.5" customHeight="1" x14ac:dyDescent="0.2">
      <c r="B3" s="1344"/>
      <c r="C3" s="1344"/>
      <c r="D3" s="1344"/>
      <c r="E3" s="1344"/>
      <c r="F3" s="1344"/>
      <c r="G3" s="1344"/>
      <c r="H3" s="1344"/>
      <c r="I3" s="133"/>
      <c r="J3" s="1345"/>
      <c r="K3" s="1345"/>
      <c r="L3" s="1345"/>
      <c r="M3" s="1345"/>
      <c r="N3" s="1345"/>
    </row>
    <row r="4" spans="2:14" s="95" customFormat="1" ht="9" customHeight="1" x14ac:dyDescent="0.2">
      <c r="B4" s="97"/>
      <c r="C4" s="97"/>
      <c r="D4" s="97"/>
      <c r="E4" s="97"/>
      <c r="F4" s="97"/>
      <c r="G4" s="97"/>
      <c r="H4" s="97"/>
      <c r="I4" s="97"/>
      <c r="J4" s="97"/>
      <c r="K4" s="97"/>
      <c r="L4" s="98"/>
      <c r="M4" s="97"/>
      <c r="N4" s="98"/>
    </row>
    <row r="5" spans="2:14" s="95" customFormat="1" ht="19" customHeight="1" x14ac:dyDescent="0.2">
      <c r="B5" s="1346" t="s">
        <v>712</v>
      </c>
      <c r="C5" s="1346"/>
      <c r="D5" s="1346"/>
      <c r="E5" s="1346"/>
      <c r="F5" s="1346"/>
      <c r="G5" s="1346"/>
      <c r="H5" s="1346"/>
      <c r="I5" s="1346"/>
      <c r="J5" s="1346"/>
      <c r="K5" s="1346"/>
      <c r="L5" s="1346"/>
      <c r="M5" s="1346"/>
      <c r="N5" s="1346"/>
    </row>
    <row r="6" spans="2:14" s="95" customFormat="1" ht="19" customHeight="1" x14ac:dyDescent="0.2">
      <c r="B6" s="140" t="s">
        <v>415</v>
      </c>
      <c r="C6" s="140"/>
      <c r="D6" s="140"/>
      <c r="E6" s="140"/>
      <c r="F6" s="140"/>
      <c r="G6" s="140"/>
      <c r="H6" s="140"/>
      <c r="I6" s="140"/>
      <c r="J6" s="140"/>
      <c r="K6" s="140"/>
      <c r="L6" s="140"/>
      <c r="M6" s="140"/>
      <c r="N6" s="140"/>
    </row>
    <row r="7" spans="2:14" s="95" customFormat="1" ht="19" customHeight="1" x14ac:dyDescent="0.2">
      <c r="B7" s="138" t="s">
        <v>460</v>
      </c>
      <c r="C7" s="138"/>
      <c r="D7" s="138"/>
      <c r="E7" s="138"/>
      <c r="F7" s="138"/>
      <c r="G7" s="138"/>
      <c r="H7" s="138"/>
      <c r="I7" s="138"/>
      <c r="J7" s="138"/>
      <c r="K7" s="138"/>
      <c r="L7" s="138"/>
      <c r="M7" s="138"/>
      <c r="N7" s="138"/>
    </row>
    <row r="8" spans="2:14" s="95" customFormat="1" ht="19" customHeight="1" x14ac:dyDescent="0.2">
      <c r="B8" s="138" t="s">
        <v>456</v>
      </c>
      <c r="C8" s="138"/>
      <c r="D8" s="138"/>
      <c r="E8" s="138"/>
      <c r="F8" s="138"/>
      <c r="G8" s="138"/>
      <c r="H8" s="138"/>
      <c r="I8" s="138"/>
      <c r="J8" s="138"/>
      <c r="K8" s="138"/>
      <c r="L8" s="138"/>
      <c r="M8" s="138"/>
      <c r="N8" s="138"/>
    </row>
    <row r="9" spans="2:14" s="95" customFormat="1" ht="19" customHeight="1" x14ac:dyDescent="0.2">
      <c r="B9" s="141" t="s">
        <v>439</v>
      </c>
      <c r="C9" s="141"/>
      <c r="D9" s="141"/>
      <c r="E9" s="141"/>
      <c r="F9" s="141"/>
      <c r="G9" s="141"/>
      <c r="H9" s="141"/>
      <c r="I9" s="141"/>
      <c r="J9" s="141"/>
      <c r="K9" s="141"/>
      <c r="L9" s="141"/>
      <c r="M9" s="141"/>
      <c r="N9" s="141"/>
    </row>
    <row r="10" spans="2:14" s="95" customFormat="1" ht="19" customHeight="1" x14ac:dyDescent="0.2">
      <c r="B10" s="141" t="s">
        <v>716</v>
      </c>
      <c r="C10" s="141"/>
      <c r="D10" s="141"/>
      <c r="E10" s="141"/>
      <c r="F10" s="141"/>
      <c r="G10" s="141"/>
      <c r="H10" s="141"/>
      <c r="I10" s="141"/>
      <c r="J10" s="141"/>
      <c r="K10" s="141"/>
      <c r="L10" s="141"/>
      <c r="M10" s="141"/>
      <c r="N10" s="141"/>
    </row>
    <row r="11" spans="2:14" s="95" customFormat="1" ht="35.15" customHeight="1" x14ac:dyDescent="0.2">
      <c r="B11" s="1347" t="s">
        <v>457</v>
      </c>
      <c r="C11" s="1348"/>
      <c r="D11" s="1348"/>
      <c r="E11" s="1348"/>
      <c r="F11" s="1348"/>
      <c r="G11" s="1348"/>
      <c r="H11" s="1348"/>
      <c r="I11" s="1348"/>
      <c r="J11" s="1348"/>
      <c r="K11" s="1348"/>
      <c r="L11" s="1348"/>
      <c r="M11" s="1348"/>
      <c r="N11" s="1349"/>
    </row>
    <row r="12" spans="2:14" s="95" customFormat="1" ht="35.15" customHeight="1" x14ac:dyDescent="0.2">
      <c r="B12" s="1316" t="s">
        <v>437</v>
      </c>
      <c r="C12" s="1317"/>
      <c r="D12" s="1317"/>
      <c r="E12" s="1317"/>
      <c r="F12" s="1317"/>
      <c r="G12" s="1317"/>
      <c r="H12" s="1317"/>
      <c r="I12" s="1317"/>
      <c r="J12" s="1317"/>
      <c r="K12" s="1317"/>
      <c r="L12" s="1317"/>
      <c r="M12" s="1317"/>
      <c r="N12" s="1318"/>
    </row>
    <row r="13" spans="2:14" s="95" customFormat="1" ht="33" customHeight="1" x14ac:dyDescent="0.2">
      <c r="B13" s="1316" t="s">
        <v>438</v>
      </c>
      <c r="C13" s="1317"/>
      <c r="D13" s="1317"/>
      <c r="E13" s="1317"/>
      <c r="F13" s="1317"/>
      <c r="G13" s="1317"/>
      <c r="H13" s="1317"/>
      <c r="I13" s="1317"/>
      <c r="J13" s="1317"/>
      <c r="K13" s="1317"/>
      <c r="L13" s="1317"/>
      <c r="M13" s="1317"/>
      <c r="N13" s="1318"/>
    </row>
    <row r="14" spans="2:14" s="95" customFormat="1" ht="20.149999999999999" customHeight="1" x14ac:dyDescent="0.2">
      <c r="B14" s="1319" t="s">
        <v>416</v>
      </c>
      <c r="C14" s="1320"/>
      <c r="D14" s="1320"/>
      <c r="E14" s="1320"/>
      <c r="F14" s="1320"/>
      <c r="G14" s="1320"/>
      <c r="H14" s="1320"/>
      <c r="I14" s="1320"/>
      <c r="J14" s="1320"/>
      <c r="K14" s="1320"/>
      <c r="L14" s="1320"/>
      <c r="M14" s="1320"/>
      <c r="N14" s="1321"/>
    </row>
    <row r="15" spans="2:14" s="95" customFormat="1" ht="8.15" customHeight="1" thickBot="1" x14ac:dyDescent="0.25">
      <c r="B15" s="146"/>
      <c r="C15" s="146"/>
      <c r="D15" s="146"/>
      <c r="E15" s="146"/>
      <c r="F15" s="146"/>
      <c r="G15" s="146"/>
      <c r="H15" s="146"/>
      <c r="I15" s="146"/>
      <c r="J15" s="146"/>
      <c r="K15" s="146"/>
      <c r="L15" s="146"/>
      <c r="M15" s="146"/>
      <c r="N15" s="141"/>
    </row>
    <row r="16" spans="2:14" s="95" customFormat="1" ht="40" customHeight="1" thickBot="1" x14ac:dyDescent="0.25">
      <c r="B16" s="147" t="s">
        <v>376</v>
      </c>
      <c r="C16" s="1323">
        <f>申請書!E11</f>
        <v>0</v>
      </c>
      <c r="D16" s="1323"/>
      <c r="E16" s="1323"/>
      <c r="F16" s="1323"/>
      <c r="G16" s="1324"/>
      <c r="H16" s="1330" t="s">
        <v>459</v>
      </c>
      <c r="I16" s="1331"/>
      <c r="J16" s="1331"/>
      <c r="K16" s="1332"/>
      <c r="L16" s="1333"/>
      <c r="M16" s="1333"/>
      <c r="N16" s="1334"/>
    </row>
    <row r="17" spans="1:14" s="95" customFormat="1" ht="8.25" customHeight="1" thickBot="1" x14ac:dyDescent="0.25">
      <c r="B17" s="1322"/>
      <c r="C17" s="1322"/>
      <c r="D17" s="1322"/>
      <c r="E17" s="1322"/>
      <c r="F17" s="1322"/>
      <c r="G17" s="1322"/>
      <c r="H17" s="1322"/>
      <c r="I17" s="1322"/>
      <c r="J17" s="1322"/>
      <c r="K17" s="1322"/>
      <c r="L17" s="1322"/>
      <c r="M17" s="1322"/>
      <c r="N17" s="1322"/>
    </row>
    <row r="18" spans="1:14" s="95" customFormat="1" ht="40" customHeight="1" x14ac:dyDescent="0.2">
      <c r="B18" s="134" t="s">
        <v>378</v>
      </c>
      <c r="C18" s="1335"/>
      <c r="D18" s="1336"/>
      <c r="E18" s="1337"/>
      <c r="F18" s="1338" t="s">
        <v>379</v>
      </c>
      <c r="G18" s="1339"/>
      <c r="H18" s="1340"/>
      <c r="I18" s="1340"/>
      <c r="J18" s="1341"/>
      <c r="K18" s="148" t="s">
        <v>299</v>
      </c>
      <c r="L18" s="1342"/>
      <c r="M18" s="1342"/>
      <c r="N18" s="1343"/>
    </row>
    <row r="19" spans="1:14" s="95" customFormat="1" ht="45" customHeight="1" x14ac:dyDescent="0.2">
      <c r="B19" s="135" t="s">
        <v>380</v>
      </c>
      <c r="C19" s="1325"/>
      <c r="D19" s="1325"/>
      <c r="E19" s="1326"/>
      <c r="F19" s="1327" t="s">
        <v>381</v>
      </c>
      <c r="G19" s="1327"/>
      <c r="H19" s="1327"/>
      <c r="I19" s="1328"/>
      <c r="J19" s="1328"/>
      <c r="K19" s="1328"/>
      <c r="L19" s="1328"/>
      <c r="M19" s="1328"/>
      <c r="N19" s="1329"/>
    </row>
    <row r="20" spans="1:14" s="95" customFormat="1" ht="23.15" customHeight="1" x14ac:dyDescent="0.2">
      <c r="B20" s="1294" t="s">
        <v>430</v>
      </c>
      <c r="C20" s="1295"/>
      <c r="D20" s="1295"/>
      <c r="E20" s="1295"/>
      <c r="F20" s="1295"/>
      <c r="G20" s="1296"/>
      <c r="H20" s="1300" t="s">
        <v>426</v>
      </c>
      <c r="I20" s="1301"/>
      <c r="J20" s="1304" t="s">
        <v>427</v>
      </c>
      <c r="K20" s="1304"/>
      <c r="L20" s="1304"/>
      <c r="M20" s="1304"/>
      <c r="N20" s="1305"/>
    </row>
    <row r="21" spans="1:14" s="95" customFormat="1" ht="23.15" customHeight="1" x14ac:dyDescent="0.2">
      <c r="B21" s="1294"/>
      <c r="C21" s="1295"/>
      <c r="D21" s="1295"/>
      <c r="E21" s="1295"/>
      <c r="F21" s="1295"/>
      <c r="G21" s="1296"/>
      <c r="H21" s="1302"/>
      <c r="I21" s="1303"/>
      <c r="J21" s="1306" t="s">
        <v>428</v>
      </c>
      <c r="K21" s="1306"/>
      <c r="L21" s="1306"/>
      <c r="M21" s="1306"/>
      <c r="N21" s="1307"/>
    </row>
    <row r="22" spans="1:14" s="95" customFormat="1" ht="23.15" customHeight="1" x14ac:dyDescent="0.2">
      <c r="B22" s="1294"/>
      <c r="C22" s="1295"/>
      <c r="D22" s="1295"/>
      <c r="E22" s="1295"/>
      <c r="F22" s="1295"/>
      <c r="G22" s="1296"/>
      <c r="H22" s="1308" t="s">
        <v>383</v>
      </c>
      <c r="I22" s="1309"/>
      <c r="J22" s="1312" t="s">
        <v>428</v>
      </c>
      <c r="K22" s="1312"/>
      <c r="L22" s="1312"/>
      <c r="M22" s="1312"/>
      <c r="N22" s="1313"/>
    </row>
    <row r="23" spans="1:14" s="95" customFormat="1" ht="23.15" customHeight="1" thickBot="1" x14ac:dyDescent="0.25">
      <c r="B23" s="1297"/>
      <c r="C23" s="1298"/>
      <c r="D23" s="1298"/>
      <c r="E23" s="1298"/>
      <c r="F23" s="1298"/>
      <c r="G23" s="1299"/>
      <c r="H23" s="1310"/>
      <c r="I23" s="1311"/>
      <c r="J23" s="1314" t="s">
        <v>429</v>
      </c>
      <c r="K23" s="1314"/>
      <c r="L23" s="1314"/>
      <c r="M23" s="1314"/>
      <c r="N23" s="1315"/>
    </row>
    <row r="24" spans="1:14" s="521" customFormat="1" ht="50.15" customHeight="1" x14ac:dyDescent="0.2">
      <c r="B24" s="1258" t="s">
        <v>300</v>
      </c>
      <c r="C24" s="1259"/>
      <c r="D24" s="1260"/>
      <c r="E24" s="1261"/>
      <c r="F24" s="1262"/>
      <c r="G24" s="1263" t="s">
        <v>382</v>
      </c>
      <c r="H24" s="1264"/>
      <c r="I24" s="1265" t="s">
        <v>425</v>
      </c>
      <c r="J24" s="1265"/>
      <c r="K24" s="1265"/>
      <c r="L24" s="1265"/>
      <c r="M24" s="1266"/>
      <c r="N24" s="1267"/>
    </row>
    <row r="25" spans="1:14" s="521" customFormat="1" ht="18" customHeight="1" x14ac:dyDescent="0.2">
      <c r="B25" s="1268" t="s">
        <v>386</v>
      </c>
      <c r="C25" s="1269"/>
      <c r="D25" s="1270" t="s">
        <v>303</v>
      </c>
      <c r="E25" s="1270"/>
      <c r="F25" s="1271"/>
      <c r="G25" s="1272" t="s">
        <v>432</v>
      </c>
      <c r="H25" s="1273"/>
      <c r="I25" s="522"/>
      <c r="J25" s="1278" t="s">
        <v>431</v>
      </c>
      <c r="K25" s="1278"/>
      <c r="L25" s="1278"/>
      <c r="M25" s="1278"/>
      <c r="N25" s="1279"/>
    </row>
    <row r="26" spans="1:14" s="521" customFormat="1" ht="18" customHeight="1" x14ac:dyDescent="0.2">
      <c r="B26" s="1280" t="s">
        <v>301</v>
      </c>
      <c r="C26" s="1281"/>
      <c r="D26" s="1284"/>
      <c r="E26" s="1285"/>
      <c r="F26" s="1285"/>
      <c r="G26" s="1274"/>
      <c r="H26" s="1275"/>
      <c r="I26" s="522"/>
      <c r="J26" s="1278" t="s">
        <v>433</v>
      </c>
      <c r="K26" s="1278"/>
      <c r="L26" s="1278"/>
      <c r="M26" s="1278"/>
      <c r="N26" s="1279"/>
    </row>
    <row r="27" spans="1:14" s="521" customFormat="1" ht="18" customHeight="1" x14ac:dyDescent="0.2">
      <c r="B27" s="1282"/>
      <c r="C27" s="1283"/>
      <c r="D27" s="1286"/>
      <c r="E27" s="1287"/>
      <c r="F27" s="1287"/>
      <c r="G27" s="1274"/>
      <c r="H27" s="1275"/>
      <c r="I27" s="522"/>
      <c r="J27" s="1278" t="s">
        <v>434</v>
      </c>
      <c r="K27" s="1278"/>
      <c r="L27" s="1278"/>
      <c r="M27" s="1278"/>
      <c r="N27" s="1279"/>
    </row>
    <row r="28" spans="1:14" s="521" customFormat="1" ht="18" customHeight="1" x14ac:dyDescent="0.2">
      <c r="B28" s="1280" t="s">
        <v>302</v>
      </c>
      <c r="C28" s="1281"/>
      <c r="D28" s="1284"/>
      <c r="E28" s="1285"/>
      <c r="F28" s="1285"/>
      <c r="G28" s="1274"/>
      <c r="H28" s="1275"/>
      <c r="I28" s="522"/>
      <c r="J28" s="1278" t="s">
        <v>435</v>
      </c>
      <c r="K28" s="1278"/>
      <c r="L28" s="1278"/>
      <c r="M28" s="1278"/>
      <c r="N28" s="1279"/>
    </row>
    <row r="29" spans="1:14" s="521" customFormat="1" ht="18" customHeight="1" thickBot="1" x14ac:dyDescent="0.25">
      <c r="B29" s="1288"/>
      <c r="C29" s="1289"/>
      <c r="D29" s="1290"/>
      <c r="E29" s="1291"/>
      <c r="F29" s="1291"/>
      <c r="G29" s="1276"/>
      <c r="H29" s="1277"/>
      <c r="J29" s="1292" t="s">
        <v>436</v>
      </c>
      <c r="K29" s="1292"/>
      <c r="L29" s="1292"/>
      <c r="M29" s="1292"/>
      <c r="N29" s="1293"/>
    </row>
    <row r="30" spans="1:14" s="523" customFormat="1" ht="23.15" customHeight="1" x14ac:dyDescent="0.2">
      <c r="B30" s="1246" t="s">
        <v>458</v>
      </c>
      <c r="C30" s="1247"/>
      <c r="D30" s="1247"/>
      <c r="E30" s="1248"/>
      <c r="F30" s="1249" t="s">
        <v>537</v>
      </c>
      <c r="G30" s="1250"/>
      <c r="H30" s="1250"/>
      <c r="I30" s="1250"/>
      <c r="J30" s="1250"/>
      <c r="K30" s="1250"/>
      <c r="L30" s="1250"/>
      <c r="M30" s="1250"/>
      <c r="N30" s="1251"/>
    </row>
    <row r="31" spans="1:14" s="523" customFormat="1" ht="24" customHeight="1" x14ac:dyDescent="0.2">
      <c r="B31" s="524" t="s">
        <v>384</v>
      </c>
      <c r="C31" s="525" t="s">
        <v>417</v>
      </c>
      <c r="D31" s="1252" t="s">
        <v>385</v>
      </c>
      <c r="E31" s="1253"/>
      <c r="F31" s="526" t="s">
        <v>538</v>
      </c>
      <c r="G31" s="527"/>
      <c r="H31" s="527"/>
      <c r="I31" s="527"/>
      <c r="J31" s="527"/>
      <c r="K31" s="527"/>
      <c r="L31" s="527"/>
      <c r="M31" s="527"/>
      <c r="N31" s="528"/>
    </row>
    <row r="32" spans="1:14" s="534" customFormat="1" ht="23.15" customHeight="1" x14ac:dyDescent="0.2">
      <c r="A32" s="529" t="s">
        <v>83</v>
      </c>
      <c r="B32" s="530">
        <v>44291</v>
      </c>
      <c r="C32" s="531" t="s">
        <v>60</v>
      </c>
      <c r="D32" s="1254" t="s">
        <v>418</v>
      </c>
      <c r="E32" s="1255"/>
      <c r="F32" s="532"/>
      <c r="G32" s="523"/>
      <c r="H32" s="523"/>
      <c r="I32" s="523"/>
      <c r="J32" s="523"/>
      <c r="K32" s="523"/>
      <c r="L32" s="523"/>
      <c r="M32" s="523"/>
      <c r="N32" s="533"/>
    </row>
    <row r="33" spans="1:14" s="534" customFormat="1" ht="22" customHeight="1" x14ac:dyDescent="0.2">
      <c r="A33" s="529"/>
      <c r="B33" s="535"/>
      <c r="C33" s="536"/>
      <c r="D33" s="1256"/>
      <c r="E33" s="1257"/>
      <c r="F33" s="532"/>
      <c r="G33" s="523"/>
      <c r="H33" s="523"/>
      <c r="I33" s="523"/>
      <c r="J33" s="523"/>
      <c r="K33" s="523"/>
      <c r="L33" s="523"/>
      <c r="M33" s="523"/>
      <c r="N33" s="533"/>
    </row>
    <row r="34" spans="1:14" s="534" customFormat="1" ht="22" customHeight="1" x14ac:dyDescent="0.2">
      <c r="B34" s="537"/>
      <c r="C34" s="538"/>
      <c r="D34" s="1244"/>
      <c r="E34" s="1245"/>
      <c r="F34" s="532"/>
      <c r="G34" s="523"/>
      <c r="H34" s="523"/>
      <c r="I34" s="523"/>
      <c r="J34" s="523"/>
      <c r="K34" s="523"/>
      <c r="L34" s="523"/>
      <c r="M34" s="523"/>
      <c r="N34" s="533"/>
    </row>
    <row r="35" spans="1:14" s="534" customFormat="1" ht="22" customHeight="1" x14ac:dyDescent="0.2">
      <c r="B35" s="537"/>
      <c r="C35" s="538"/>
      <c r="D35" s="1244"/>
      <c r="E35" s="1245"/>
      <c r="F35" s="532"/>
      <c r="G35" s="523"/>
      <c r="H35" s="523"/>
      <c r="I35" s="523"/>
      <c r="J35" s="523"/>
      <c r="K35" s="523"/>
      <c r="L35" s="523"/>
      <c r="M35" s="523"/>
      <c r="N35" s="533"/>
    </row>
    <row r="36" spans="1:14" s="534" customFormat="1" ht="22" customHeight="1" x14ac:dyDescent="0.2">
      <c r="B36" s="537"/>
      <c r="C36" s="538"/>
      <c r="D36" s="1244"/>
      <c r="E36" s="1245"/>
      <c r="F36" s="532"/>
      <c r="G36" s="523"/>
      <c r="H36" s="523"/>
      <c r="I36" s="523"/>
      <c r="J36" s="523"/>
      <c r="K36" s="523"/>
      <c r="L36" s="523"/>
      <c r="M36" s="523"/>
      <c r="N36" s="533"/>
    </row>
    <row r="37" spans="1:14" s="534" customFormat="1" ht="22" customHeight="1" x14ac:dyDescent="0.2">
      <c r="B37" s="537"/>
      <c r="C37" s="538"/>
      <c r="D37" s="1244"/>
      <c r="E37" s="1245"/>
      <c r="F37" s="532"/>
      <c r="G37" s="523"/>
      <c r="H37" s="523"/>
      <c r="I37" s="523"/>
      <c r="J37" s="523"/>
      <c r="K37" s="523"/>
      <c r="L37" s="523"/>
      <c r="M37" s="523"/>
      <c r="N37" s="533"/>
    </row>
    <row r="38" spans="1:14" s="534" customFormat="1" ht="22" customHeight="1" x14ac:dyDescent="0.2">
      <c r="B38" s="537"/>
      <c r="C38" s="538"/>
      <c r="D38" s="1244"/>
      <c r="E38" s="1245"/>
      <c r="F38" s="532"/>
      <c r="G38" s="523"/>
      <c r="H38" s="523"/>
      <c r="I38" s="523"/>
      <c r="J38" s="523"/>
      <c r="K38" s="523"/>
      <c r="L38" s="523"/>
      <c r="M38" s="523"/>
      <c r="N38" s="533"/>
    </row>
    <row r="39" spans="1:14" s="534" customFormat="1" ht="22" customHeight="1" x14ac:dyDescent="0.2">
      <c r="B39" s="537"/>
      <c r="C39" s="538"/>
      <c r="D39" s="1244"/>
      <c r="E39" s="1245"/>
      <c r="F39" s="532"/>
      <c r="G39" s="523"/>
      <c r="H39" s="523"/>
      <c r="I39" s="523"/>
      <c r="J39" s="523"/>
      <c r="K39" s="523"/>
      <c r="L39" s="523"/>
      <c r="M39" s="523"/>
      <c r="N39" s="533"/>
    </row>
    <row r="40" spans="1:14" s="534" customFormat="1" ht="22" customHeight="1" x14ac:dyDescent="0.2">
      <c r="B40" s="537"/>
      <c r="C40" s="538"/>
      <c r="D40" s="1244"/>
      <c r="E40" s="1245"/>
      <c r="F40" s="532"/>
      <c r="G40" s="523"/>
      <c r="H40" s="523"/>
      <c r="I40" s="523"/>
      <c r="J40" s="523"/>
      <c r="K40" s="523"/>
      <c r="L40" s="523"/>
      <c r="M40" s="523"/>
      <c r="N40" s="533"/>
    </row>
    <row r="41" spans="1:14" s="534" customFormat="1" ht="22" customHeight="1" thickBot="1" x14ac:dyDescent="0.25">
      <c r="B41" s="539"/>
      <c r="C41" s="540"/>
      <c r="D41" s="1242"/>
      <c r="E41" s="1243"/>
      <c r="F41" s="541"/>
      <c r="G41" s="542"/>
      <c r="H41" s="542"/>
      <c r="I41" s="542"/>
      <c r="J41" s="542"/>
      <c r="K41" s="542"/>
      <c r="L41" s="542"/>
      <c r="M41" s="542"/>
      <c r="N41" s="543"/>
    </row>
    <row r="42" spans="1:14" s="96" customFormat="1" ht="10.5" customHeight="1" x14ac:dyDescent="0.2">
      <c r="B42" s="1240" t="s">
        <v>539</v>
      </c>
      <c r="C42" s="1240"/>
      <c r="D42" s="1240"/>
      <c r="E42" s="1240"/>
      <c r="F42" s="1240"/>
      <c r="G42" s="1240"/>
      <c r="H42" s="1240"/>
      <c r="I42" s="1240"/>
      <c r="J42" s="1240"/>
      <c r="K42" s="1240"/>
      <c r="L42" s="1240"/>
      <c r="M42" s="1240"/>
      <c r="N42" s="1240"/>
    </row>
    <row r="43" spans="1:14" ht="37.5" customHeight="1" x14ac:dyDescent="0.2">
      <c r="B43" s="1241"/>
      <c r="C43" s="1241"/>
      <c r="D43" s="1241"/>
      <c r="E43" s="1241"/>
      <c r="F43" s="1241"/>
      <c r="G43" s="1241"/>
      <c r="H43" s="1241"/>
      <c r="I43" s="1241"/>
      <c r="J43" s="1241"/>
      <c r="K43" s="1241"/>
      <c r="L43" s="1241"/>
      <c r="M43" s="1241"/>
      <c r="N43" s="1241"/>
    </row>
    <row r="44" spans="1:14" ht="24" customHeight="1" x14ac:dyDescent="0.2"/>
    <row r="45" spans="1:14" ht="24" customHeight="1" x14ac:dyDescent="0.2"/>
    <row r="46" spans="1:14" ht="24" customHeight="1" x14ac:dyDescent="0.2"/>
    <row r="47" spans="1:14" ht="24" customHeight="1" x14ac:dyDescent="0.2"/>
    <row r="48" spans="1:1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sheetData>
  <sheetProtection algorithmName="SHA-512" hashValue="KOO7sSlXtXzLwfxHAvhyBo2RI0nUolNzvK0MHSDbmgOVuOdxAoag03pm7/70PipAzBtoieQ+K4XfUpL7Jl3gjw==" saltValue="HYUwRIgTxd5Jyj+0nzok0g==" spinCount="100000" sheet="1" objects="1" scenarios="1"/>
  <mergeCells count="56">
    <mergeCell ref="B2:H3"/>
    <mergeCell ref="J2:N3"/>
    <mergeCell ref="B5:N5"/>
    <mergeCell ref="B11:N11"/>
    <mergeCell ref="B12:N12"/>
    <mergeCell ref="B13:N13"/>
    <mergeCell ref="B14:N14"/>
    <mergeCell ref="B17:N17"/>
    <mergeCell ref="C16:G16"/>
    <mergeCell ref="C19:E19"/>
    <mergeCell ref="F19:H19"/>
    <mergeCell ref="I19:N19"/>
    <mergeCell ref="H16:J16"/>
    <mergeCell ref="K16:N16"/>
    <mergeCell ref="C18:E18"/>
    <mergeCell ref="F18:G18"/>
    <mergeCell ref="H18:J18"/>
    <mergeCell ref="L18:N18"/>
    <mergeCell ref="B20:G23"/>
    <mergeCell ref="H20:I21"/>
    <mergeCell ref="J20:N20"/>
    <mergeCell ref="J21:N21"/>
    <mergeCell ref="H22:I23"/>
    <mergeCell ref="J22:N22"/>
    <mergeCell ref="J23:N23"/>
    <mergeCell ref="D24:F24"/>
    <mergeCell ref="G24:H24"/>
    <mergeCell ref="I24:N24"/>
    <mergeCell ref="B25:C25"/>
    <mergeCell ref="D25:F25"/>
    <mergeCell ref="G25:H29"/>
    <mergeCell ref="J25:N25"/>
    <mergeCell ref="B26:C27"/>
    <mergeCell ref="D26:F27"/>
    <mergeCell ref="J26:N26"/>
    <mergeCell ref="J27:N27"/>
    <mergeCell ref="B28:C29"/>
    <mergeCell ref="D28:F29"/>
    <mergeCell ref="J28:N28"/>
    <mergeCell ref="J29:N29"/>
    <mergeCell ref="K1:N1"/>
    <mergeCell ref="B42:N43"/>
    <mergeCell ref="D41:E41"/>
    <mergeCell ref="D40:E40"/>
    <mergeCell ref="B30:E30"/>
    <mergeCell ref="F30:N30"/>
    <mergeCell ref="D31:E31"/>
    <mergeCell ref="D32:E32"/>
    <mergeCell ref="D33:E33"/>
    <mergeCell ref="D34:E34"/>
    <mergeCell ref="D35:E35"/>
    <mergeCell ref="D36:E36"/>
    <mergeCell ref="D37:E37"/>
    <mergeCell ref="D38:E38"/>
    <mergeCell ref="D39:E39"/>
    <mergeCell ref="B24:C24"/>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19</xdr:row>
                    <xdr:rowOff>165100</xdr:rowOff>
                  </from>
                  <to>
                    <xdr:col>7</xdr:col>
                    <xdr:colOff>317500</xdr:colOff>
                    <xdr:row>20</xdr:row>
                    <xdr:rowOff>177800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21</xdr:row>
                    <xdr:rowOff>152400</xdr:rowOff>
                  </from>
                  <to>
                    <xdr:col>7</xdr:col>
                    <xdr:colOff>317500</xdr:colOff>
                    <xdr:row>22</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19</xdr:row>
                    <xdr:rowOff>12700</xdr:rowOff>
                  </from>
                  <to>
                    <xdr:col>10</xdr:col>
                    <xdr:colOff>31750</xdr:colOff>
                    <xdr:row>20</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20</xdr:row>
                    <xdr:rowOff>25400</xdr:rowOff>
                  </from>
                  <to>
                    <xdr:col>10</xdr:col>
                    <xdr:colOff>31750</xdr:colOff>
                    <xdr:row>21</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21</xdr:row>
                    <xdr:rowOff>25400</xdr:rowOff>
                  </from>
                  <to>
                    <xdr:col>10</xdr:col>
                    <xdr:colOff>31750</xdr:colOff>
                    <xdr:row>22</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22</xdr:row>
                    <xdr:rowOff>25400</xdr:rowOff>
                  </from>
                  <to>
                    <xdr:col>10</xdr:col>
                    <xdr:colOff>31750</xdr:colOff>
                    <xdr:row>23</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23</xdr:row>
                    <xdr:rowOff>679450</xdr:rowOff>
                  </from>
                  <to>
                    <xdr:col>9</xdr:col>
                    <xdr:colOff>25400</xdr:colOff>
                    <xdr:row>25</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24</xdr:row>
                    <xdr:rowOff>203200</xdr:rowOff>
                  </from>
                  <to>
                    <xdr:col>9</xdr:col>
                    <xdr:colOff>25400</xdr:colOff>
                    <xdr:row>26</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25</xdr:row>
                    <xdr:rowOff>203200</xdr:rowOff>
                  </from>
                  <to>
                    <xdr:col>9</xdr:col>
                    <xdr:colOff>25400</xdr:colOff>
                    <xdr:row>27</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26</xdr:row>
                    <xdr:rowOff>203200</xdr:rowOff>
                  </from>
                  <to>
                    <xdr:col>9</xdr:col>
                    <xdr:colOff>25400</xdr:colOff>
                    <xdr:row>28</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27</xdr:row>
                    <xdr:rowOff>203200</xdr:rowOff>
                  </from>
                  <to>
                    <xdr:col>9</xdr:col>
                    <xdr:colOff>31750</xdr:colOff>
                    <xdr:row>29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showZeros="0" view="pageBreakPreview" zoomScaleNormal="100" zoomScaleSheetLayoutView="100" workbookViewId="0"/>
  </sheetViews>
  <sheetFormatPr defaultColWidth="9" defaultRowHeight="13" x14ac:dyDescent="0.2"/>
  <cols>
    <col min="1" max="1" width="5.6328125" style="50" customWidth="1"/>
    <col min="2" max="10" width="4.6328125" style="50" customWidth="1"/>
    <col min="11" max="11" width="5.6328125" style="50" customWidth="1"/>
    <col min="12" max="20" width="4.6328125" style="50" customWidth="1"/>
    <col min="21" max="16384" width="9" style="50"/>
  </cols>
  <sheetData>
    <row r="1" spans="1:20" ht="27" customHeight="1" x14ac:dyDescent="0.2">
      <c r="B1" s="1396" t="s">
        <v>576</v>
      </c>
      <c r="C1" s="1396"/>
      <c r="D1" s="1396"/>
      <c r="E1" s="1396"/>
      <c r="F1" s="1396"/>
      <c r="G1" s="1396"/>
      <c r="H1" s="1396"/>
      <c r="I1" s="1396"/>
      <c r="J1" s="1396"/>
      <c r="K1" s="1396"/>
      <c r="L1" s="1396"/>
      <c r="M1" s="1396"/>
      <c r="N1" s="1396"/>
      <c r="O1" s="1396"/>
      <c r="P1" s="1396"/>
      <c r="Q1" s="1396"/>
      <c r="R1" s="1396"/>
      <c r="S1" s="1396"/>
      <c r="T1" s="1396"/>
    </row>
    <row r="2" spans="1:20" ht="19.5" customHeight="1" x14ac:dyDescent="0.2">
      <c r="A2" s="1395" t="s">
        <v>47</v>
      </c>
      <c r="B2" s="1395"/>
      <c r="C2" s="544"/>
      <c r="D2" s="544"/>
      <c r="E2" s="544"/>
      <c r="F2" s="545"/>
      <c r="G2" s="545"/>
      <c r="H2" s="546"/>
      <c r="I2" s="547"/>
      <c r="J2" s="547"/>
      <c r="K2" s="548"/>
      <c r="L2" s="548"/>
      <c r="M2" s="548"/>
      <c r="N2" s="548"/>
      <c r="O2" s="548"/>
      <c r="Q2" s="294" t="s">
        <v>672</v>
      </c>
      <c r="R2" s="1397">
        <f ca="1">TODAY()</f>
        <v>45022</v>
      </c>
      <c r="S2" s="1397"/>
      <c r="T2" s="1397"/>
    </row>
    <row r="3" spans="1:20" ht="30" customHeight="1" x14ac:dyDescent="0.2">
      <c r="A3" s="549" t="s">
        <v>46</v>
      </c>
      <c r="B3" s="549"/>
      <c r="C3" s="1398">
        <f>[1]申請書!E11</f>
        <v>0</v>
      </c>
      <c r="D3" s="1399"/>
      <c r="E3" s="1399"/>
      <c r="F3" s="1399"/>
      <c r="G3" s="1399"/>
      <c r="H3" s="1399"/>
      <c r="I3" s="1399"/>
      <c r="J3" s="1399"/>
      <c r="K3" s="1399"/>
      <c r="L3" s="1399"/>
      <c r="M3" s="1399"/>
      <c r="N3" s="1399"/>
      <c r="O3" s="1399"/>
      <c r="P3" s="1399"/>
      <c r="Q3" s="1399"/>
      <c r="R3" s="1399"/>
      <c r="S3" s="1399"/>
      <c r="T3" s="1400"/>
    </row>
    <row r="4" spans="1:20" ht="30" customHeight="1" x14ac:dyDescent="0.2">
      <c r="A4" s="1385" t="s">
        <v>18</v>
      </c>
      <c r="B4" s="1385"/>
      <c r="C4" s="1387" t="str">
        <f>[1]申請書!D22</f>
        <v>年</v>
      </c>
      <c r="D4" s="1388"/>
      <c r="E4" s="1388"/>
      <c r="F4" s="1388"/>
      <c r="G4" s="1389">
        <f>[1]申請書!F22</f>
        <v>0</v>
      </c>
      <c r="H4" s="1389"/>
      <c r="I4" s="1389"/>
      <c r="J4" s="1389"/>
      <c r="K4" s="1389"/>
      <c r="L4" s="70" t="s">
        <v>176</v>
      </c>
      <c r="M4" s="1388" t="str">
        <f>[1]申請書!D23</f>
        <v>年</v>
      </c>
      <c r="N4" s="1388"/>
      <c r="O4" s="1388"/>
      <c r="P4" s="1388"/>
      <c r="Q4" s="1389">
        <f>[1]申請書!F23</f>
        <v>0</v>
      </c>
      <c r="R4" s="1389"/>
      <c r="S4" s="1389"/>
      <c r="T4" s="1401"/>
    </row>
    <row r="5" spans="1:20" ht="30" customHeight="1" x14ac:dyDescent="0.2">
      <c r="A5" s="1386" t="s">
        <v>155</v>
      </c>
      <c r="B5" s="1386"/>
      <c r="C5" s="1390" t="s">
        <v>160</v>
      </c>
      <c r="D5" s="1391"/>
      <c r="E5" s="1391"/>
      <c r="F5" s="1391"/>
      <c r="G5" s="1391"/>
      <c r="H5" s="1391"/>
      <c r="I5" s="1391"/>
      <c r="J5" s="1391"/>
      <c r="K5" s="1391"/>
      <c r="L5" s="1392" t="s">
        <v>713</v>
      </c>
      <c r="M5" s="1392"/>
      <c r="N5" s="1392"/>
      <c r="O5" s="1392"/>
      <c r="P5" s="1392"/>
      <c r="Q5" s="1392"/>
      <c r="R5" s="1392"/>
      <c r="S5" s="1392"/>
      <c r="T5" s="1393"/>
    </row>
    <row r="6" spans="1:20" ht="6.5" customHeight="1" x14ac:dyDescent="0.2">
      <c r="A6" s="1394"/>
      <c r="B6" s="1394"/>
      <c r="C6" s="1394"/>
      <c r="D6" s="1394"/>
      <c r="E6" s="1394"/>
      <c r="F6" s="1394"/>
      <c r="G6" s="1394"/>
      <c r="H6" s="1394"/>
      <c r="I6" s="1394"/>
      <c r="J6" s="1394"/>
      <c r="K6" s="1394"/>
      <c r="L6" s="1394"/>
      <c r="M6" s="1394"/>
      <c r="N6" s="1394"/>
      <c r="O6" s="1394"/>
      <c r="P6" s="1394"/>
      <c r="Q6" s="1394"/>
      <c r="R6" s="1394"/>
      <c r="S6" s="1394"/>
      <c r="T6" s="1394"/>
    </row>
    <row r="7" spans="1:20" ht="18" customHeight="1" x14ac:dyDescent="0.2">
      <c r="A7" s="1402" t="s">
        <v>366</v>
      </c>
      <c r="B7" s="1402"/>
      <c r="C7" s="1402"/>
      <c r="D7" s="1402"/>
      <c r="E7" s="1402"/>
      <c r="F7" s="1402"/>
      <c r="G7" s="1402"/>
      <c r="H7" s="1402"/>
      <c r="I7" s="1402"/>
      <c r="J7" s="1402"/>
      <c r="K7" s="1402"/>
      <c r="L7" s="1402"/>
      <c r="M7" s="1402"/>
      <c r="N7" s="1402"/>
      <c r="O7" s="1402"/>
      <c r="P7" s="1402"/>
      <c r="Q7" s="1402"/>
      <c r="R7" s="1402"/>
      <c r="S7" s="1402"/>
      <c r="T7" s="1402"/>
    </row>
    <row r="8" spans="1:20" ht="18" customHeight="1" x14ac:dyDescent="0.2">
      <c r="A8" s="1402" t="s">
        <v>419</v>
      </c>
      <c r="B8" s="1402"/>
      <c r="C8" s="1402"/>
      <c r="D8" s="1402"/>
      <c r="E8" s="1402"/>
      <c r="F8" s="1402"/>
      <c r="G8" s="1402"/>
      <c r="H8" s="1402"/>
      <c r="I8" s="1402"/>
      <c r="J8" s="1402"/>
      <c r="K8" s="1402"/>
      <c r="L8" s="1402"/>
      <c r="M8" s="1402"/>
      <c r="N8" s="1402"/>
      <c r="O8" s="1402"/>
      <c r="P8" s="1402"/>
      <c r="Q8" s="1402"/>
      <c r="R8" s="1402"/>
      <c r="S8" s="1402"/>
      <c r="T8" s="1402"/>
    </row>
    <row r="9" spans="1:20" ht="18" customHeight="1" x14ac:dyDescent="0.2">
      <c r="A9" s="1402" t="s">
        <v>285</v>
      </c>
      <c r="B9" s="1402"/>
      <c r="C9" s="1402"/>
      <c r="D9" s="1402"/>
      <c r="E9" s="1402"/>
      <c r="F9" s="1402"/>
      <c r="G9" s="1402"/>
      <c r="H9" s="1402"/>
      <c r="I9" s="1402"/>
      <c r="J9" s="1402"/>
      <c r="K9" s="1402"/>
      <c r="L9" s="1402"/>
      <c r="M9" s="1402"/>
      <c r="N9" s="1402"/>
      <c r="O9" s="1402"/>
      <c r="P9" s="1402"/>
      <c r="Q9" s="1402"/>
      <c r="R9" s="1402"/>
      <c r="S9" s="1402"/>
      <c r="T9" s="1402"/>
    </row>
    <row r="10" spans="1:20" ht="18" customHeight="1" thickBot="1" x14ac:dyDescent="0.25">
      <c r="A10" s="1403" t="s">
        <v>215</v>
      </c>
      <c r="B10" s="1404"/>
      <c r="C10" s="1404"/>
      <c r="D10" s="1404"/>
      <c r="E10" s="1404"/>
      <c r="F10" s="1404"/>
      <c r="G10" s="1404"/>
      <c r="H10" s="1404"/>
      <c r="I10" s="1404"/>
      <c r="J10" s="1404"/>
      <c r="K10" s="1404"/>
      <c r="L10" s="1404"/>
      <c r="M10" s="1404"/>
      <c r="N10" s="1404"/>
      <c r="O10" s="1404"/>
      <c r="P10" s="1404"/>
      <c r="Q10" s="1404"/>
      <c r="R10" s="1404"/>
      <c r="S10" s="1404"/>
      <c r="T10" s="1404"/>
    </row>
    <row r="11" spans="1:20" ht="20.149999999999999" customHeight="1" x14ac:dyDescent="0.2">
      <c r="A11" s="1382" t="s">
        <v>95</v>
      </c>
      <c r="B11" s="1383"/>
      <c r="C11" s="1383"/>
      <c r="D11" s="1384"/>
      <c r="E11" s="550"/>
      <c r="F11" s="551" t="s">
        <v>157</v>
      </c>
      <c r="G11" s="552"/>
      <c r="H11" s="553" t="s">
        <v>158</v>
      </c>
      <c r="I11" s="554"/>
      <c r="J11" s="555" t="s">
        <v>159</v>
      </c>
      <c r="K11" s="1382" t="s">
        <v>95</v>
      </c>
      <c r="L11" s="1383"/>
      <c r="M11" s="1383"/>
      <c r="N11" s="1384"/>
      <c r="O11" s="552"/>
      <c r="P11" s="551" t="s">
        <v>157</v>
      </c>
      <c r="Q11" s="550"/>
      <c r="R11" s="553" t="s">
        <v>158</v>
      </c>
      <c r="S11" s="554"/>
      <c r="T11" s="555" t="s">
        <v>159</v>
      </c>
    </row>
    <row r="12" spans="1:20" s="105" customFormat="1" ht="30.75" customHeight="1" x14ac:dyDescent="0.2">
      <c r="A12" s="556" t="s">
        <v>282</v>
      </c>
      <c r="B12" s="1379" t="s">
        <v>156</v>
      </c>
      <c r="C12" s="1380"/>
      <c r="D12" s="1381"/>
      <c r="E12" s="1373" t="s">
        <v>161</v>
      </c>
      <c r="F12" s="1374"/>
      <c r="G12" s="1375" t="s">
        <v>280</v>
      </c>
      <c r="H12" s="1376"/>
      <c r="I12" s="1377" t="s">
        <v>283</v>
      </c>
      <c r="J12" s="1378"/>
      <c r="K12" s="556" t="s">
        <v>282</v>
      </c>
      <c r="L12" s="1379" t="s">
        <v>156</v>
      </c>
      <c r="M12" s="1380"/>
      <c r="N12" s="1381"/>
      <c r="O12" s="1373" t="s">
        <v>161</v>
      </c>
      <c r="P12" s="1374"/>
      <c r="Q12" s="1375" t="s">
        <v>280</v>
      </c>
      <c r="R12" s="1376"/>
      <c r="S12" s="1377" t="s">
        <v>283</v>
      </c>
      <c r="T12" s="1378"/>
    </row>
    <row r="13" spans="1:20" ht="25" customHeight="1" x14ac:dyDescent="0.2">
      <c r="A13" s="557"/>
      <c r="B13" s="1370" t="str">
        <f>IFERROR(VLOOKUP(A13,食材一覧!$A$8:$H$76,2,FALSE),"")</f>
        <v/>
      </c>
      <c r="C13" s="1371"/>
      <c r="D13" s="1372"/>
      <c r="E13" s="1364"/>
      <c r="F13" s="1365"/>
      <c r="G13" s="1366" t="str">
        <f>IFERROR(VLOOKUP(A13,食材一覧!$A$8:$H$76,8,FALSE),"")</f>
        <v/>
      </c>
      <c r="H13" s="1367"/>
      <c r="I13" s="1368" t="str">
        <f>IFERROR(E13*G13,"")</f>
        <v/>
      </c>
      <c r="J13" s="1369"/>
      <c r="K13" s="557"/>
      <c r="L13" s="1370" t="str">
        <f>IFERROR(VLOOKUP(K13,食材一覧!$A$8:$H$76,2,FALSE),"")</f>
        <v/>
      </c>
      <c r="M13" s="1371"/>
      <c r="N13" s="1372"/>
      <c r="O13" s="1350"/>
      <c r="P13" s="1351"/>
      <c r="Q13" s="1366" t="str">
        <f>IFERROR(VLOOKUP(K13,食材一覧!$A$8:$H$76,8,FALSE),"")</f>
        <v/>
      </c>
      <c r="R13" s="1367"/>
      <c r="S13" s="1368" t="str">
        <f>IFERROR(O13*Q13,"")</f>
        <v/>
      </c>
      <c r="T13" s="1369"/>
    </row>
    <row r="14" spans="1:20" ht="25" customHeight="1" x14ac:dyDescent="0.2">
      <c r="A14" s="557"/>
      <c r="B14" s="1370" t="str">
        <f>IFERROR(VLOOKUP(A14,食材一覧!$A$8:$H$76,2,FALSE),"")</f>
        <v/>
      </c>
      <c r="C14" s="1371"/>
      <c r="D14" s="1372"/>
      <c r="E14" s="1364"/>
      <c r="F14" s="1365"/>
      <c r="G14" s="1366" t="str">
        <f>IFERROR(VLOOKUP(A14,食材一覧!$A$8:$H$76,8,FALSE),"")</f>
        <v/>
      </c>
      <c r="H14" s="1367"/>
      <c r="I14" s="1368" t="str">
        <f t="shared" ref="I14:I32" si="0">IFERROR(E14*G14,"")</f>
        <v/>
      </c>
      <c r="J14" s="1369"/>
      <c r="K14" s="557"/>
      <c r="L14" s="1370" t="str">
        <f>IFERROR(VLOOKUP(K14,食材一覧!$A$8:$H$76,2,FALSE),"")</f>
        <v/>
      </c>
      <c r="M14" s="1371"/>
      <c r="N14" s="1372"/>
      <c r="O14" s="1350"/>
      <c r="P14" s="1351"/>
      <c r="Q14" s="1366" t="str">
        <f>IFERROR(VLOOKUP(K14,食材一覧!$A$8:$H$76,8,FALSE),"")</f>
        <v/>
      </c>
      <c r="R14" s="1367"/>
      <c r="S14" s="1368" t="str">
        <f t="shared" ref="S14:S32" si="1">IFERROR(O14*Q14,"")</f>
        <v/>
      </c>
      <c r="T14" s="1369"/>
    </row>
    <row r="15" spans="1:20" ht="25" customHeight="1" x14ac:dyDescent="0.2">
      <c r="A15" s="557"/>
      <c r="B15" s="1370" t="str">
        <f>IFERROR(VLOOKUP(A15,食材一覧!$A$8:$H$76,2,FALSE),"")</f>
        <v/>
      </c>
      <c r="C15" s="1371"/>
      <c r="D15" s="1372"/>
      <c r="E15" s="1364"/>
      <c r="F15" s="1365"/>
      <c r="G15" s="1366" t="str">
        <f>IFERROR(VLOOKUP(A15,食材一覧!$A$8:$H$76,8,FALSE),"")</f>
        <v/>
      </c>
      <c r="H15" s="1367"/>
      <c r="I15" s="1368" t="str">
        <f t="shared" si="0"/>
        <v/>
      </c>
      <c r="J15" s="1369"/>
      <c r="K15" s="557"/>
      <c r="L15" s="1370" t="str">
        <f>IFERROR(VLOOKUP(K15,食材一覧!$A$8:$H$76,2,FALSE),"")</f>
        <v/>
      </c>
      <c r="M15" s="1371"/>
      <c r="N15" s="1372"/>
      <c r="O15" s="1350"/>
      <c r="P15" s="1351"/>
      <c r="Q15" s="1366" t="str">
        <f>IFERROR(VLOOKUP(K15,食材一覧!$A$8:$H$76,8,FALSE),"")</f>
        <v/>
      </c>
      <c r="R15" s="1367"/>
      <c r="S15" s="1368" t="str">
        <f t="shared" si="1"/>
        <v/>
      </c>
      <c r="T15" s="1369"/>
    </row>
    <row r="16" spans="1:20" ht="25" customHeight="1" x14ac:dyDescent="0.2">
      <c r="A16" s="557"/>
      <c r="B16" s="1370" t="str">
        <f>IFERROR(VLOOKUP(A16,食材一覧!$A$8:$H$76,2,FALSE),"")</f>
        <v/>
      </c>
      <c r="C16" s="1371"/>
      <c r="D16" s="1372"/>
      <c r="E16" s="1364"/>
      <c r="F16" s="1365"/>
      <c r="G16" s="1366" t="str">
        <f>IFERROR(VLOOKUP(A16,食材一覧!$A$8:$H$76,8,FALSE),"")</f>
        <v/>
      </c>
      <c r="H16" s="1367"/>
      <c r="I16" s="1368" t="str">
        <f t="shared" si="0"/>
        <v/>
      </c>
      <c r="J16" s="1369"/>
      <c r="K16" s="557"/>
      <c r="L16" s="1370" t="str">
        <f>IFERROR(VLOOKUP(K16,食材一覧!$A$8:$H$76,2,FALSE),"")</f>
        <v/>
      </c>
      <c r="M16" s="1371"/>
      <c r="N16" s="1372"/>
      <c r="O16" s="1350"/>
      <c r="P16" s="1351"/>
      <c r="Q16" s="1366" t="str">
        <f>IFERROR(VLOOKUP(K16,食材一覧!$A$8:$H$76,8,FALSE),"")</f>
        <v/>
      </c>
      <c r="R16" s="1367"/>
      <c r="S16" s="1368" t="str">
        <f t="shared" si="1"/>
        <v/>
      </c>
      <c r="T16" s="1369"/>
    </row>
    <row r="17" spans="1:20" ht="25" customHeight="1" x14ac:dyDescent="0.2">
      <c r="A17" s="557"/>
      <c r="B17" s="1370" t="str">
        <f>IFERROR(VLOOKUP(A17,食材一覧!$A$8:$H$76,2,FALSE),"")</f>
        <v/>
      </c>
      <c r="C17" s="1371"/>
      <c r="D17" s="1372"/>
      <c r="E17" s="1364"/>
      <c r="F17" s="1365"/>
      <c r="G17" s="1366" t="str">
        <f>IFERROR(VLOOKUP(A17,食材一覧!$A$8:$H$76,8,FALSE),"")</f>
        <v/>
      </c>
      <c r="H17" s="1367"/>
      <c r="I17" s="1368" t="str">
        <f t="shared" si="0"/>
        <v/>
      </c>
      <c r="J17" s="1369"/>
      <c r="K17" s="557"/>
      <c r="L17" s="1370" t="str">
        <f>IFERROR(VLOOKUP(K17,食材一覧!$A$8:$H$76,2,FALSE),"")</f>
        <v/>
      </c>
      <c r="M17" s="1371"/>
      <c r="N17" s="1372"/>
      <c r="O17" s="1350"/>
      <c r="P17" s="1351"/>
      <c r="Q17" s="1366" t="str">
        <f>IFERROR(VLOOKUP(K17,食材一覧!$A$8:$H$76,8,FALSE),"")</f>
        <v/>
      </c>
      <c r="R17" s="1367"/>
      <c r="S17" s="1368" t="str">
        <f t="shared" si="1"/>
        <v/>
      </c>
      <c r="T17" s="1369"/>
    </row>
    <row r="18" spans="1:20" ht="25" customHeight="1" x14ac:dyDescent="0.2">
      <c r="A18" s="557"/>
      <c r="B18" s="1370" t="str">
        <f>IFERROR(VLOOKUP(A18,食材一覧!$A$8:$H$76,2,FALSE),"")</f>
        <v/>
      </c>
      <c r="C18" s="1371"/>
      <c r="D18" s="1372"/>
      <c r="E18" s="1364"/>
      <c r="F18" s="1365"/>
      <c r="G18" s="1366" t="str">
        <f>IFERROR(VLOOKUP(A18,食材一覧!$A$8:$H$76,8,FALSE),"")</f>
        <v/>
      </c>
      <c r="H18" s="1367"/>
      <c r="I18" s="1368" t="str">
        <f t="shared" si="0"/>
        <v/>
      </c>
      <c r="J18" s="1369"/>
      <c r="K18" s="557"/>
      <c r="L18" s="1370" t="str">
        <f>IFERROR(VLOOKUP(K18,食材一覧!$A$8:$H$76,2,FALSE),"")</f>
        <v/>
      </c>
      <c r="M18" s="1371"/>
      <c r="N18" s="1372"/>
      <c r="O18" s="1350"/>
      <c r="P18" s="1351"/>
      <c r="Q18" s="1366" t="str">
        <f>IFERROR(VLOOKUP(K18,食材一覧!$A$8:$H$76,8,FALSE),"")</f>
        <v/>
      </c>
      <c r="R18" s="1367"/>
      <c r="S18" s="1368" t="str">
        <f t="shared" si="1"/>
        <v/>
      </c>
      <c r="T18" s="1369"/>
    </row>
    <row r="19" spans="1:20" ht="25" customHeight="1" x14ac:dyDescent="0.2">
      <c r="A19" s="557"/>
      <c r="B19" s="1370" t="str">
        <f>IFERROR(VLOOKUP(A19,食材一覧!$A$8:$H$76,2,FALSE),"")</f>
        <v/>
      </c>
      <c r="C19" s="1371"/>
      <c r="D19" s="1372"/>
      <c r="E19" s="1364"/>
      <c r="F19" s="1365"/>
      <c r="G19" s="1366" t="str">
        <f>IFERROR(VLOOKUP(A19,食材一覧!$A$8:$H$76,8,FALSE),"")</f>
        <v/>
      </c>
      <c r="H19" s="1367"/>
      <c r="I19" s="1368" t="str">
        <f t="shared" si="0"/>
        <v/>
      </c>
      <c r="J19" s="1369"/>
      <c r="K19" s="557"/>
      <c r="L19" s="1370" t="str">
        <f>IFERROR(VLOOKUP(K19,食材一覧!$A$8:$H$76,2,FALSE),"")</f>
        <v/>
      </c>
      <c r="M19" s="1371"/>
      <c r="N19" s="1372"/>
      <c r="O19" s="1350"/>
      <c r="P19" s="1351"/>
      <c r="Q19" s="1366" t="str">
        <f>IFERROR(VLOOKUP(K19,食材一覧!$A$8:$H$76,8,FALSE),"")</f>
        <v/>
      </c>
      <c r="R19" s="1367"/>
      <c r="S19" s="1368" t="str">
        <f t="shared" si="1"/>
        <v/>
      </c>
      <c r="T19" s="1369"/>
    </row>
    <row r="20" spans="1:20" ht="25" customHeight="1" x14ac:dyDescent="0.2">
      <c r="A20" s="557"/>
      <c r="B20" s="1370" t="str">
        <f>IFERROR(VLOOKUP(A20,食材一覧!$A$8:$H$76,2,FALSE),"")</f>
        <v/>
      </c>
      <c r="C20" s="1371"/>
      <c r="D20" s="1372"/>
      <c r="E20" s="1364"/>
      <c r="F20" s="1365"/>
      <c r="G20" s="1366" t="str">
        <f>IFERROR(VLOOKUP(A20,食材一覧!$A$8:$H$76,8,FALSE),"")</f>
        <v/>
      </c>
      <c r="H20" s="1367"/>
      <c r="I20" s="1368" t="str">
        <f t="shared" si="0"/>
        <v/>
      </c>
      <c r="J20" s="1369"/>
      <c r="K20" s="557"/>
      <c r="L20" s="1370" t="str">
        <f>IFERROR(VLOOKUP(K20,食材一覧!$A$8:$H$76,2,FALSE),"")</f>
        <v/>
      </c>
      <c r="M20" s="1371"/>
      <c r="N20" s="1372"/>
      <c r="O20" s="1350"/>
      <c r="P20" s="1351"/>
      <c r="Q20" s="1366" t="str">
        <f>IFERROR(VLOOKUP(K20,食材一覧!$A$8:$H$76,8,FALSE),"")</f>
        <v/>
      </c>
      <c r="R20" s="1367"/>
      <c r="S20" s="1368" t="str">
        <f t="shared" si="1"/>
        <v/>
      </c>
      <c r="T20" s="1369"/>
    </row>
    <row r="21" spans="1:20" ht="25" customHeight="1" x14ac:dyDescent="0.2">
      <c r="A21" s="557"/>
      <c r="B21" s="1370" t="str">
        <f>IFERROR(VLOOKUP(A21,食材一覧!$A$8:$H$76,2,FALSE),"")</f>
        <v/>
      </c>
      <c r="C21" s="1371"/>
      <c r="D21" s="1372"/>
      <c r="E21" s="1364"/>
      <c r="F21" s="1365"/>
      <c r="G21" s="1366" t="str">
        <f>IFERROR(VLOOKUP(A21,食材一覧!$A$8:$H$76,8,FALSE),"")</f>
        <v/>
      </c>
      <c r="H21" s="1367"/>
      <c r="I21" s="1368" t="str">
        <f t="shared" si="0"/>
        <v/>
      </c>
      <c r="J21" s="1369"/>
      <c r="K21" s="557"/>
      <c r="L21" s="1370" t="str">
        <f>IFERROR(VLOOKUP(K21,食材一覧!$A$8:$H$76,2,FALSE),"")</f>
        <v/>
      </c>
      <c r="M21" s="1371"/>
      <c r="N21" s="1372"/>
      <c r="O21" s="1350"/>
      <c r="P21" s="1351"/>
      <c r="Q21" s="1366" t="str">
        <f>IFERROR(VLOOKUP(K21,食材一覧!$A$8:$H$76,8,FALSE),"")</f>
        <v/>
      </c>
      <c r="R21" s="1367"/>
      <c r="S21" s="1368" t="str">
        <f t="shared" si="1"/>
        <v/>
      </c>
      <c r="T21" s="1369"/>
    </row>
    <row r="22" spans="1:20" ht="25" customHeight="1" x14ac:dyDescent="0.2">
      <c r="A22" s="557"/>
      <c r="B22" s="1370" t="str">
        <f>IFERROR(VLOOKUP(A22,食材一覧!$A$8:$H$76,2,FALSE),"")</f>
        <v/>
      </c>
      <c r="C22" s="1371"/>
      <c r="D22" s="1372"/>
      <c r="E22" s="1364"/>
      <c r="F22" s="1365"/>
      <c r="G22" s="1366" t="str">
        <f>IFERROR(VLOOKUP(A22,食材一覧!$A$8:$H$76,8,FALSE),"")</f>
        <v/>
      </c>
      <c r="H22" s="1367"/>
      <c r="I22" s="1368" t="str">
        <f t="shared" si="0"/>
        <v/>
      </c>
      <c r="J22" s="1369"/>
      <c r="K22" s="557"/>
      <c r="L22" s="1370" t="str">
        <f>IFERROR(VLOOKUP(K22,食材一覧!$A$8:$H$76,2,FALSE),"")</f>
        <v/>
      </c>
      <c r="M22" s="1371"/>
      <c r="N22" s="1372"/>
      <c r="O22" s="1350"/>
      <c r="P22" s="1351"/>
      <c r="Q22" s="1366" t="str">
        <f>IFERROR(VLOOKUP(K22,食材一覧!$A$8:$H$76,8,FALSE),"")</f>
        <v/>
      </c>
      <c r="R22" s="1367"/>
      <c r="S22" s="1368" t="str">
        <f t="shared" si="1"/>
        <v/>
      </c>
      <c r="T22" s="1369"/>
    </row>
    <row r="23" spans="1:20" ht="25" customHeight="1" x14ac:dyDescent="0.2">
      <c r="A23" s="557"/>
      <c r="B23" s="1370" t="str">
        <f>IFERROR(VLOOKUP(A23,食材一覧!$A$8:$H$76,2,FALSE),"")</f>
        <v/>
      </c>
      <c r="C23" s="1371"/>
      <c r="D23" s="1372"/>
      <c r="E23" s="1364"/>
      <c r="F23" s="1365"/>
      <c r="G23" s="1366" t="str">
        <f>IFERROR(VLOOKUP(A23,食材一覧!$A$8:$H$76,8,FALSE),"")</f>
        <v/>
      </c>
      <c r="H23" s="1367"/>
      <c r="I23" s="1368" t="str">
        <f t="shared" si="0"/>
        <v/>
      </c>
      <c r="J23" s="1369"/>
      <c r="K23" s="557"/>
      <c r="L23" s="1370" t="str">
        <f>IFERROR(VLOOKUP(K23,食材一覧!$A$8:$H$76,2,FALSE),"")</f>
        <v/>
      </c>
      <c r="M23" s="1371"/>
      <c r="N23" s="1372"/>
      <c r="O23" s="1350"/>
      <c r="P23" s="1351"/>
      <c r="Q23" s="1366" t="str">
        <f>IFERROR(VLOOKUP(K23,食材一覧!$A$8:$H$76,8,FALSE),"")</f>
        <v/>
      </c>
      <c r="R23" s="1367"/>
      <c r="S23" s="1368" t="str">
        <f t="shared" si="1"/>
        <v/>
      </c>
      <c r="T23" s="1369"/>
    </row>
    <row r="24" spans="1:20" ht="25" customHeight="1" x14ac:dyDescent="0.2">
      <c r="A24" s="557"/>
      <c r="B24" s="1370" t="str">
        <f>IFERROR(VLOOKUP(A24,食材一覧!$A$8:$H$76,2,FALSE),"")</f>
        <v/>
      </c>
      <c r="C24" s="1371"/>
      <c r="D24" s="1372"/>
      <c r="E24" s="1364"/>
      <c r="F24" s="1365"/>
      <c r="G24" s="1366" t="str">
        <f>IFERROR(VLOOKUP(A24,食材一覧!$A$8:$H$76,8,FALSE),"")</f>
        <v/>
      </c>
      <c r="H24" s="1367"/>
      <c r="I24" s="1368" t="str">
        <f t="shared" si="0"/>
        <v/>
      </c>
      <c r="J24" s="1369"/>
      <c r="K24" s="557"/>
      <c r="L24" s="1370" t="str">
        <f>IFERROR(VLOOKUP(K24,食材一覧!$A$8:$H$76,2,FALSE),"")</f>
        <v/>
      </c>
      <c r="M24" s="1371"/>
      <c r="N24" s="1372"/>
      <c r="O24" s="1350"/>
      <c r="P24" s="1351"/>
      <c r="Q24" s="1366" t="str">
        <f>IFERROR(VLOOKUP(K24,食材一覧!$A$8:$H$76,8,FALSE),"")</f>
        <v/>
      </c>
      <c r="R24" s="1367"/>
      <c r="S24" s="1368" t="str">
        <f t="shared" si="1"/>
        <v/>
      </c>
      <c r="T24" s="1369"/>
    </row>
    <row r="25" spans="1:20" ht="25" customHeight="1" x14ac:dyDescent="0.2">
      <c r="A25" s="557"/>
      <c r="B25" s="1370" t="str">
        <f>IFERROR(VLOOKUP(A25,食材一覧!$A$8:$H$76,2,FALSE),"")</f>
        <v/>
      </c>
      <c r="C25" s="1371"/>
      <c r="D25" s="1372"/>
      <c r="E25" s="1364"/>
      <c r="F25" s="1365"/>
      <c r="G25" s="1366" t="str">
        <f>IFERROR(VLOOKUP(A25,食材一覧!$A$8:$H$76,8,FALSE),"")</f>
        <v/>
      </c>
      <c r="H25" s="1367"/>
      <c r="I25" s="1368" t="str">
        <f t="shared" si="0"/>
        <v/>
      </c>
      <c r="J25" s="1369"/>
      <c r="K25" s="557"/>
      <c r="L25" s="1370" t="str">
        <f>IFERROR(VLOOKUP(K25,食材一覧!$A$8:$H$76,2,FALSE),"")</f>
        <v/>
      </c>
      <c r="M25" s="1371"/>
      <c r="N25" s="1372"/>
      <c r="O25" s="1350"/>
      <c r="P25" s="1351"/>
      <c r="Q25" s="1366" t="str">
        <f>IFERROR(VLOOKUP(K25,食材一覧!$A$8:$H$76,8,FALSE),"")</f>
        <v/>
      </c>
      <c r="R25" s="1367"/>
      <c r="S25" s="1368" t="str">
        <f t="shared" si="1"/>
        <v/>
      </c>
      <c r="T25" s="1369"/>
    </row>
    <row r="26" spans="1:20" ht="25" customHeight="1" x14ac:dyDescent="0.2">
      <c r="A26" s="557"/>
      <c r="B26" s="1370" t="str">
        <f>IFERROR(VLOOKUP(A26,食材一覧!$A$8:$H$76,2,FALSE),"")</f>
        <v/>
      </c>
      <c r="C26" s="1371"/>
      <c r="D26" s="1372"/>
      <c r="E26" s="1364"/>
      <c r="F26" s="1365"/>
      <c r="G26" s="1366" t="str">
        <f>IFERROR(VLOOKUP(A26,食材一覧!$A$8:$H$76,8,FALSE),"")</f>
        <v/>
      </c>
      <c r="H26" s="1367"/>
      <c r="I26" s="1368" t="str">
        <f t="shared" si="0"/>
        <v/>
      </c>
      <c r="J26" s="1369"/>
      <c r="K26" s="557"/>
      <c r="L26" s="1370" t="str">
        <f>IFERROR(VLOOKUP(K26,食材一覧!$A$8:$H$76,2,FALSE),"")</f>
        <v/>
      </c>
      <c r="M26" s="1371"/>
      <c r="N26" s="1372"/>
      <c r="O26" s="1350"/>
      <c r="P26" s="1351"/>
      <c r="Q26" s="1366" t="str">
        <f>IFERROR(VLOOKUP(K26,食材一覧!$A$8:$H$76,8,FALSE),"")</f>
        <v/>
      </c>
      <c r="R26" s="1367"/>
      <c r="S26" s="1368" t="str">
        <f t="shared" si="1"/>
        <v/>
      </c>
      <c r="T26" s="1369"/>
    </row>
    <row r="27" spans="1:20" ht="25" customHeight="1" x14ac:dyDescent="0.2">
      <c r="A27" s="557"/>
      <c r="B27" s="1370" t="str">
        <f>IFERROR(VLOOKUP(A27,食材一覧!$A$8:$H$76,2,FALSE),"")</f>
        <v/>
      </c>
      <c r="C27" s="1371"/>
      <c r="D27" s="1372"/>
      <c r="E27" s="1364"/>
      <c r="F27" s="1365"/>
      <c r="G27" s="1366" t="str">
        <f>IFERROR(VLOOKUP(A27,食材一覧!$A$8:$H$76,8,FALSE),"")</f>
        <v/>
      </c>
      <c r="H27" s="1367"/>
      <c r="I27" s="1368" t="str">
        <f t="shared" si="0"/>
        <v/>
      </c>
      <c r="J27" s="1369"/>
      <c r="K27" s="557"/>
      <c r="L27" s="1370" t="str">
        <f>IFERROR(VLOOKUP(K27,食材一覧!$A$8:$H$76,2,FALSE),"")</f>
        <v/>
      </c>
      <c r="M27" s="1371"/>
      <c r="N27" s="1372"/>
      <c r="O27" s="1350"/>
      <c r="P27" s="1351"/>
      <c r="Q27" s="1366" t="str">
        <f>IFERROR(VLOOKUP(K27,食材一覧!$A$8:$H$76,8,FALSE),"")</f>
        <v/>
      </c>
      <c r="R27" s="1367"/>
      <c r="S27" s="1368" t="str">
        <f t="shared" si="1"/>
        <v/>
      </c>
      <c r="T27" s="1369"/>
    </row>
    <row r="28" spans="1:20" ht="25" customHeight="1" x14ac:dyDescent="0.2">
      <c r="A28" s="557"/>
      <c r="B28" s="1370" t="str">
        <f>IFERROR(VLOOKUP(A28,食材一覧!$A$8:$H$76,2,FALSE),"")</f>
        <v/>
      </c>
      <c r="C28" s="1371"/>
      <c r="D28" s="1372"/>
      <c r="E28" s="1364"/>
      <c r="F28" s="1365"/>
      <c r="G28" s="1366" t="str">
        <f>IFERROR(VLOOKUP(A28,食材一覧!$A$8:$H$76,8,FALSE),"")</f>
        <v/>
      </c>
      <c r="H28" s="1367"/>
      <c r="I28" s="1368" t="str">
        <f t="shared" si="0"/>
        <v/>
      </c>
      <c r="J28" s="1369"/>
      <c r="K28" s="557"/>
      <c r="L28" s="1370" t="str">
        <f>IFERROR(VLOOKUP(K28,食材一覧!$A$8:$H$76,2,FALSE),"")</f>
        <v/>
      </c>
      <c r="M28" s="1371"/>
      <c r="N28" s="1372"/>
      <c r="O28" s="1350"/>
      <c r="P28" s="1351"/>
      <c r="Q28" s="1366" t="str">
        <f>IFERROR(VLOOKUP(K28,食材一覧!$A$8:$H$76,8,FALSE),"")</f>
        <v/>
      </c>
      <c r="R28" s="1367"/>
      <c r="S28" s="1368" t="str">
        <f t="shared" si="1"/>
        <v/>
      </c>
      <c r="T28" s="1369"/>
    </row>
    <row r="29" spans="1:20" ht="25" customHeight="1" x14ac:dyDescent="0.2">
      <c r="A29" s="557"/>
      <c r="B29" s="1370" t="str">
        <f>IFERROR(VLOOKUP(A29,食材一覧!$A$8:$H$76,2,FALSE),"")</f>
        <v/>
      </c>
      <c r="C29" s="1371"/>
      <c r="D29" s="1372"/>
      <c r="E29" s="1364"/>
      <c r="F29" s="1365"/>
      <c r="G29" s="1366" t="str">
        <f>IFERROR(VLOOKUP(A29,食材一覧!$A$8:$H$76,8,FALSE),"")</f>
        <v/>
      </c>
      <c r="H29" s="1367"/>
      <c r="I29" s="1368" t="str">
        <f t="shared" si="0"/>
        <v/>
      </c>
      <c r="J29" s="1369"/>
      <c r="K29" s="557"/>
      <c r="L29" s="1370" t="str">
        <f>IFERROR(VLOOKUP(K29,食材一覧!$A$8:$H$76,2,FALSE),"")</f>
        <v/>
      </c>
      <c r="M29" s="1371"/>
      <c r="N29" s="1372"/>
      <c r="O29" s="1350"/>
      <c r="P29" s="1351"/>
      <c r="Q29" s="1366" t="str">
        <f>IFERROR(VLOOKUP(K29,食材一覧!$A$8:$H$76,8,FALSE),"")</f>
        <v/>
      </c>
      <c r="R29" s="1367"/>
      <c r="S29" s="1368" t="str">
        <f t="shared" si="1"/>
        <v/>
      </c>
      <c r="T29" s="1369"/>
    </row>
    <row r="30" spans="1:20" ht="25" customHeight="1" x14ac:dyDescent="0.2">
      <c r="A30" s="557"/>
      <c r="B30" s="1370" t="str">
        <f>IFERROR(VLOOKUP(A30,食材一覧!$A$8:$H$76,2,FALSE),"")</f>
        <v/>
      </c>
      <c r="C30" s="1371"/>
      <c r="D30" s="1372"/>
      <c r="E30" s="1364"/>
      <c r="F30" s="1365"/>
      <c r="G30" s="1366" t="str">
        <f>IFERROR(VLOOKUP(A30,食材一覧!$A$8:$H$76,8,FALSE),"")</f>
        <v/>
      </c>
      <c r="H30" s="1367"/>
      <c r="I30" s="1368" t="str">
        <f t="shared" si="0"/>
        <v/>
      </c>
      <c r="J30" s="1369"/>
      <c r="K30" s="557"/>
      <c r="L30" s="1370" t="str">
        <f>IFERROR(VLOOKUP(K30,食材一覧!$A$8:$H$76,2,FALSE),"")</f>
        <v/>
      </c>
      <c r="M30" s="1371"/>
      <c r="N30" s="1372"/>
      <c r="O30" s="1350"/>
      <c r="P30" s="1351"/>
      <c r="Q30" s="1366" t="str">
        <f>IFERROR(VLOOKUP(K30,食材一覧!$A$8:$H$76,8,FALSE),"")</f>
        <v/>
      </c>
      <c r="R30" s="1367"/>
      <c r="S30" s="1368" t="str">
        <f t="shared" si="1"/>
        <v/>
      </c>
      <c r="T30" s="1369"/>
    </row>
    <row r="31" spans="1:20" ht="25" customHeight="1" x14ac:dyDescent="0.2">
      <c r="A31" s="557"/>
      <c r="B31" s="1370" t="str">
        <f>IFERROR(VLOOKUP(A31,食材一覧!$A$8:$H$76,2,FALSE),"")</f>
        <v/>
      </c>
      <c r="C31" s="1371"/>
      <c r="D31" s="1372"/>
      <c r="E31" s="1364"/>
      <c r="F31" s="1365"/>
      <c r="G31" s="1366" t="str">
        <f>IFERROR(VLOOKUP(A31,食材一覧!$A$8:$H$76,8,FALSE),"")</f>
        <v/>
      </c>
      <c r="H31" s="1367"/>
      <c r="I31" s="1368" t="str">
        <f t="shared" si="0"/>
        <v/>
      </c>
      <c r="J31" s="1369"/>
      <c r="K31" s="557"/>
      <c r="L31" s="1370" t="str">
        <f>IFERROR(VLOOKUP(K31,食材一覧!$A$8:$H$76,2,FALSE),"")</f>
        <v/>
      </c>
      <c r="M31" s="1371"/>
      <c r="N31" s="1372"/>
      <c r="O31" s="1350"/>
      <c r="P31" s="1351"/>
      <c r="Q31" s="1366" t="str">
        <f>IFERROR(VLOOKUP(K31,食材一覧!$A$8:$H$76,8,FALSE),"")</f>
        <v/>
      </c>
      <c r="R31" s="1367"/>
      <c r="S31" s="1368" t="str">
        <f t="shared" si="1"/>
        <v/>
      </c>
      <c r="T31" s="1369"/>
    </row>
    <row r="32" spans="1:20" ht="25" customHeight="1" thickBot="1" x14ac:dyDescent="0.25">
      <c r="A32" s="558"/>
      <c r="B32" s="1361" t="str">
        <f>IFERROR(VLOOKUP(A32,食材一覧!$A$8:$H$76,2,FALSE),"")</f>
        <v/>
      </c>
      <c r="C32" s="1362"/>
      <c r="D32" s="1363"/>
      <c r="E32" s="1364"/>
      <c r="F32" s="1365"/>
      <c r="G32" s="1352" t="str">
        <f>IFERROR(VLOOKUP(A32,食材一覧!$A$8:$H$76,8,FALSE),"")</f>
        <v/>
      </c>
      <c r="H32" s="1353"/>
      <c r="I32" s="1354" t="str">
        <f t="shared" si="0"/>
        <v/>
      </c>
      <c r="J32" s="1355"/>
      <c r="K32" s="558"/>
      <c r="L32" s="1361" t="str">
        <f>IFERROR(VLOOKUP(K32,食材一覧!$A$8:$H$76,2,FALSE),"")</f>
        <v/>
      </c>
      <c r="M32" s="1362"/>
      <c r="N32" s="1363"/>
      <c r="O32" s="1350"/>
      <c r="P32" s="1351"/>
      <c r="Q32" s="1352" t="str">
        <f>IFERROR(VLOOKUP(K32,食材一覧!$A$8:$H$76,8,FALSE),"")</f>
        <v/>
      </c>
      <c r="R32" s="1353"/>
      <c r="S32" s="1354" t="str">
        <f t="shared" si="1"/>
        <v/>
      </c>
      <c r="T32" s="1355"/>
    </row>
    <row r="33" spans="1:20" ht="20.149999999999999" customHeight="1" thickBot="1" x14ac:dyDescent="0.25">
      <c r="A33" s="1356" t="s">
        <v>79</v>
      </c>
      <c r="B33" s="1357"/>
      <c r="C33" s="1357"/>
      <c r="D33" s="1357"/>
      <c r="E33" s="1358"/>
      <c r="F33" s="1359">
        <f>SUM(I13:J32)</f>
        <v>0</v>
      </c>
      <c r="G33" s="1357"/>
      <c r="H33" s="1357"/>
      <c r="I33" s="1357"/>
      <c r="J33" s="1360"/>
      <c r="K33" s="1356" t="s">
        <v>79</v>
      </c>
      <c r="L33" s="1357"/>
      <c r="M33" s="1357"/>
      <c r="N33" s="1357"/>
      <c r="O33" s="1357"/>
      <c r="P33" s="1359">
        <f>SUM(S13:T32)</f>
        <v>0</v>
      </c>
      <c r="Q33" s="1357"/>
      <c r="R33" s="1357"/>
      <c r="S33" s="1357"/>
      <c r="T33" s="1360"/>
    </row>
    <row r="34" spans="1:20" ht="15" customHeight="1" x14ac:dyDescent="0.2">
      <c r="B34" s="559"/>
      <c r="C34" s="559"/>
      <c r="D34" s="559"/>
      <c r="E34" s="559"/>
      <c r="F34" s="559"/>
      <c r="G34" s="559"/>
      <c r="H34" s="559"/>
    </row>
  </sheetData>
  <sheetProtection algorithmName="SHA-512" hashValue="bsmWJkWok8pUfRYY2qZQTWR5kLWWSS/M1nW+v1egu5gMBYp19pVp7Dg7SqZg6kJqNUAf3eD3b4GbtjSVtFHGDw==" saltValue="oD5cgm7KitOzIVWafX8R0g==" spinCount="100000" sheet="1" objects="1" scenarios="1"/>
  <mergeCells count="191">
    <mergeCell ref="A2:B2"/>
    <mergeCell ref="B1:T1"/>
    <mergeCell ref="R2:T2"/>
    <mergeCell ref="C3:T3"/>
    <mergeCell ref="Q4:T4"/>
    <mergeCell ref="A7:T7"/>
    <mergeCell ref="A8:T8"/>
    <mergeCell ref="A9:T9"/>
    <mergeCell ref="A10:T10"/>
    <mergeCell ref="A11:D11"/>
    <mergeCell ref="K11:N11"/>
    <mergeCell ref="A4:B4"/>
    <mergeCell ref="A5:B5"/>
    <mergeCell ref="C4:F4"/>
    <mergeCell ref="G4:K4"/>
    <mergeCell ref="M4:P4"/>
    <mergeCell ref="C5:K5"/>
    <mergeCell ref="L5:T5"/>
    <mergeCell ref="A6:T6"/>
    <mergeCell ref="O12:P12"/>
    <mergeCell ref="Q12:R12"/>
    <mergeCell ref="S12:T12"/>
    <mergeCell ref="B13:D13"/>
    <mergeCell ref="E13:F13"/>
    <mergeCell ref="G13:H13"/>
    <mergeCell ref="I13:J13"/>
    <mergeCell ref="L13:N13"/>
    <mergeCell ref="O13:P13"/>
    <mergeCell ref="Q13:R13"/>
    <mergeCell ref="S13:T13"/>
    <mergeCell ref="B12:D12"/>
    <mergeCell ref="E12:F12"/>
    <mergeCell ref="G12:H12"/>
    <mergeCell ref="I12:J12"/>
    <mergeCell ref="L12:N12"/>
    <mergeCell ref="O14:P14"/>
    <mergeCell ref="Q14:R14"/>
    <mergeCell ref="S14:T14"/>
    <mergeCell ref="B15:D15"/>
    <mergeCell ref="E15:F15"/>
    <mergeCell ref="G15:H15"/>
    <mergeCell ref="I15:J15"/>
    <mergeCell ref="L15:N15"/>
    <mergeCell ref="O15:P15"/>
    <mergeCell ref="Q15:R15"/>
    <mergeCell ref="S15:T15"/>
    <mergeCell ref="B14:D14"/>
    <mergeCell ref="E14:F14"/>
    <mergeCell ref="G14:H14"/>
    <mergeCell ref="I14:J14"/>
    <mergeCell ref="L14:N14"/>
    <mergeCell ref="O16:P16"/>
    <mergeCell ref="Q16:R16"/>
    <mergeCell ref="S16:T16"/>
    <mergeCell ref="B17:D17"/>
    <mergeCell ref="E17:F17"/>
    <mergeCell ref="G17:H17"/>
    <mergeCell ref="I17:J17"/>
    <mergeCell ref="L17:N17"/>
    <mergeCell ref="O17:P17"/>
    <mergeCell ref="Q17:R17"/>
    <mergeCell ref="S17:T17"/>
    <mergeCell ref="B16:D16"/>
    <mergeCell ref="E16:F16"/>
    <mergeCell ref="G16:H16"/>
    <mergeCell ref="I16:J16"/>
    <mergeCell ref="L16:N16"/>
    <mergeCell ref="O18:P18"/>
    <mergeCell ref="Q18:R18"/>
    <mergeCell ref="S18:T18"/>
    <mergeCell ref="B19:D19"/>
    <mergeCell ref="E19:F19"/>
    <mergeCell ref="G19:H19"/>
    <mergeCell ref="I19:J19"/>
    <mergeCell ref="L19:N19"/>
    <mergeCell ref="O19:P19"/>
    <mergeCell ref="Q19:R19"/>
    <mergeCell ref="S19:T19"/>
    <mergeCell ref="B18:D18"/>
    <mergeCell ref="E18:F18"/>
    <mergeCell ref="G18:H18"/>
    <mergeCell ref="I18:J18"/>
    <mergeCell ref="L18:N18"/>
    <mergeCell ref="O20:P20"/>
    <mergeCell ref="Q20:R20"/>
    <mergeCell ref="S20:T20"/>
    <mergeCell ref="B21:D21"/>
    <mergeCell ref="E21:F21"/>
    <mergeCell ref="G21:H21"/>
    <mergeCell ref="I21:J21"/>
    <mergeCell ref="L21:N21"/>
    <mergeCell ref="O21:P21"/>
    <mergeCell ref="Q21:R21"/>
    <mergeCell ref="S21:T21"/>
    <mergeCell ref="B20:D20"/>
    <mergeCell ref="E20:F20"/>
    <mergeCell ref="G20:H20"/>
    <mergeCell ref="I20:J20"/>
    <mergeCell ref="L20:N20"/>
    <mergeCell ref="O22:P22"/>
    <mergeCell ref="Q22:R22"/>
    <mergeCell ref="S22:T22"/>
    <mergeCell ref="B23:D23"/>
    <mergeCell ref="E23:F23"/>
    <mergeCell ref="G23:H23"/>
    <mergeCell ref="I23:J23"/>
    <mergeCell ref="L23:N23"/>
    <mergeCell ref="O23:P23"/>
    <mergeCell ref="Q23:R23"/>
    <mergeCell ref="S23:T23"/>
    <mergeCell ref="B22:D22"/>
    <mergeCell ref="E22:F22"/>
    <mergeCell ref="G22:H22"/>
    <mergeCell ref="I22:J22"/>
    <mergeCell ref="L22:N22"/>
    <mergeCell ref="O24:P24"/>
    <mergeCell ref="Q24:R24"/>
    <mergeCell ref="S24:T24"/>
    <mergeCell ref="B25:D25"/>
    <mergeCell ref="E25:F25"/>
    <mergeCell ref="G25:H25"/>
    <mergeCell ref="I25:J25"/>
    <mergeCell ref="L25:N25"/>
    <mergeCell ref="O25:P25"/>
    <mergeCell ref="Q25:R25"/>
    <mergeCell ref="S25:T25"/>
    <mergeCell ref="B24:D24"/>
    <mergeCell ref="E24:F24"/>
    <mergeCell ref="G24:H24"/>
    <mergeCell ref="I24:J24"/>
    <mergeCell ref="L24:N24"/>
    <mergeCell ref="O26:P26"/>
    <mergeCell ref="Q26:R26"/>
    <mergeCell ref="S26:T26"/>
    <mergeCell ref="B27:D27"/>
    <mergeCell ref="E27:F27"/>
    <mergeCell ref="G27:H27"/>
    <mergeCell ref="I27:J27"/>
    <mergeCell ref="L27:N27"/>
    <mergeCell ref="O27:P27"/>
    <mergeCell ref="Q27:R27"/>
    <mergeCell ref="S27:T27"/>
    <mergeCell ref="B26:D26"/>
    <mergeCell ref="E26:F26"/>
    <mergeCell ref="G26:H26"/>
    <mergeCell ref="I26:J26"/>
    <mergeCell ref="L26:N26"/>
    <mergeCell ref="O28:P28"/>
    <mergeCell ref="Q28:R28"/>
    <mergeCell ref="S28:T28"/>
    <mergeCell ref="B29:D29"/>
    <mergeCell ref="E29:F29"/>
    <mergeCell ref="G29:H29"/>
    <mergeCell ref="I29:J29"/>
    <mergeCell ref="L29:N29"/>
    <mergeCell ref="O29:P29"/>
    <mergeCell ref="Q29:R29"/>
    <mergeCell ref="S29:T29"/>
    <mergeCell ref="B28:D28"/>
    <mergeCell ref="E28:F28"/>
    <mergeCell ref="G28:H28"/>
    <mergeCell ref="I28:J28"/>
    <mergeCell ref="L28:N28"/>
    <mergeCell ref="O30:P30"/>
    <mergeCell ref="Q30:R30"/>
    <mergeCell ref="S30:T30"/>
    <mergeCell ref="B31:D31"/>
    <mergeCell ref="E31:F31"/>
    <mergeCell ref="G31:H31"/>
    <mergeCell ref="I31:J31"/>
    <mergeCell ref="L31:N31"/>
    <mergeCell ref="O31:P31"/>
    <mergeCell ref="Q31:R31"/>
    <mergeCell ref="S31:T31"/>
    <mergeCell ref="B30:D30"/>
    <mergeCell ref="E30:F30"/>
    <mergeCell ref="G30:H30"/>
    <mergeCell ref="I30:J30"/>
    <mergeCell ref="L30:N30"/>
    <mergeCell ref="O32:P32"/>
    <mergeCell ref="Q32:R32"/>
    <mergeCell ref="S32:T32"/>
    <mergeCell ref="A33:E33"/>
    <mergeCell ref="F33:J33"/>
    <mergeCell ref="K33:O33"/>
    <mergeCell ref="P33:T33"/>
    <mergeCell ref="B32:D32"/>
    <mergeCell ref="E32:F32"/>
    <mergeCell ref="G32:H32"/>
    <mergeCell ref="I32:J32"/>
    <mergeCell ref="L32:N32"/>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5" r:id="rId4" name="Check Box 11">
              <controlPr defaultSize="0" autoFill="0" autoLine="0" autoPict="0">
                <anchor moveWithCells="1">
                  <from>
                    <xdr:col>11</xdr:col>
                    <xdr:colOff>260350</xdr:colOff>
                    <xdr:row>4</xdr:row>
                    <xdr:rowOff>88900</xdr:rowOff>
                  </from>
                  <to>
                    <xdr:col>12</xdr:col>
                    <xdr:colOff>215900</xdr:colOff>
                    <xdr:row>4</xdr:row>
                    <xdr:rowOff>298450</xdr:rowOff>
                  </to>
                </anchor>
              </controlPr>
            </control>
          </mc:Choice>
        </mc:AlternateContent>
        <mc:AlternateContent xmlns:mc="http://schemas.openxmlformats.org/markup-compatibility/2006">
          <mc:Choice Requires="x14">
            <control shapeId="16397" r:id="rId5" name="Check Box 13">
              <controlPr defaultSize="0" autoFill="0" autoLine="0" autoPict="0">
                <anchor moveWithCells="1">
                  <from>
                    <xdr:col>15</xdr:col>
                    <xdr:colOff>127000</xdr:colOff>
                    <xdr:row>4</xdr:row>
                    <xdr:rowOff>82550</xdr:rowOff>
                  </from>
                  <to>
                    <xdr:col>16</xdr:col>
                    <xdr:colOff>76200</xdr:colOff>
                    <xdr:row>4</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表紙</vt:lpstr>
      <vt:lpstr>注文シート</vt:lpstr>
      <vt:lpstr>申請書</vt:lpstr>
      <vt:lpstr>許可書</vt:lpstr>
      <vt:lpstr>計画書</vt:lpstr>
      <vt:lpstr>名簿</vt:lpstr>
      <vt:lpstr>名簿(外国人用)</vt:lpstr>
      <vt:lpstr>アレルギー </vt:lpstr>
      <vt:lpstr>別注</vt:lpstr>
      <vt:lpstr>食材一覧</vt:lpstr>
      <vt:lpstr>アルコール</vt:lpstr>
      <vt:lpstr>備品・販売物品一覧</vt:lpstr>
      <vt:lpstr>入力フォーム用項目</vt:lpstr>
      <vt:lpstr>アルコール!Print_Area</vt:lpstr>
      <vt:lpstr>'アレルギー '!Print_Area</vt:lpstr>
      <vt:lpstr>許可書!Print_Area</vt:lpstr>
      <vt:lpstr>計画書!Print_Area</vt:lpstr>
      <vt:lpstr>申請書!Print_Area</vt:lpstr>
      <vt:lpstr>注文シート!Print_Area</vt:lpstr>
      <vt:lpstr>備品・販売物品一覧!Print_Area</vt:lpstr>
      <vt:lpstr>表紙!Print_Area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naguri</cp:lastModifiedBy>
  <cp:lastPrinted>2023-02-26T06:04:15Z</cp:lastPrinted>
  <dcterms:created xsi:type="dcterms:W3CDTF">2012-03-16T02:28:01Z</dcterms:created>
  <dcterms:modified xsi:type="dcterms:W3CDTF">2023-04-06T08:46:08Z</dcterms:modified>
</cp:coreProperties>
</file>