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127466\Desktop\R5　提出書類（案）\R5　提出書類\"/>
    </mc:Choice>
  </mc:AlternateContent>
  <xr:revisionPtr revIDLastSave="0" documentId="13_ncr:1_{42105726-DAB7-4B8A-9E0D-5BA56846E31A}" xr6:coauthVersionLast="47" xr6:coauthVersionMax="47" xr10:uidLastSave="{00000000-0000-0000-0000-000000000000}"/>
  <bookViews>
    <workbookView xWindow="-110" yWindow="-110" windowWidth="19420" windowHeight="10560" tabRatio="932" xr2:uid="{00000000-000D-0000-FFFF-FFFF00000000}"/>
  </bookViews>
  <sheets>
    <sheet name="表紙" sheetId="25" r:id="rId1"/>
    <sheet name="注文シート" sheetId="40" r:id="rId2"/>
    <sheet name="申請書" sheetId="1" r:id="rId3"/>
    <sheet name="許可書" sheetId="30" r:id="rId4"/>
    <sheet name="計画書" sheetId="9" r:id="rId5"/>
    <sheet name="名簿" sheetId="26" r:id="rId6"/>
    <sheet name="名簿(外国人用)" sheetId="27" r:id="rId7"/>
    <sheet name="アレルギー " sheetId="39" r:id="rId8"/>
    <sheet name="別注" sheetId="21" r:id="rId9"/>
    <sheet name="食材一覧" sheetId="29" r:id="rId10"/>
    <sheet name="備品・販売物品一覧" sheetId="13" r:id="rId11"/>
    <sheet name="入力フォーム用項目" sheetId="41" state="hidden" r:id="rId12"/>
  </sheets>
  <externalReferences>
    <externalReference r:id="rId13"/>
  </externalReferences>
  <definedNames>
    <definedName name="_xlnm.Print_Area" localSheetId="7">'アレルギー '!$A$1:$N$43</definedName>
    <definedName name="_xlnm.Print_Area" localSheetId="3">許可書!$A$1:$P$42</definedName>
    <definedName name="_xlnm.Print_Area" localSheetId="4">計画書!$A$1:$O$37</definedName>
    <definedName name="_xlnm.Print_Area" localSheetId="9">食材一覧!$A$1:$H$76</definedName>
    <definedName name="_xlnm.Print_Area" localSheetId="2">申請書!$A$1:$P$43</definedName>
    <definedName name="_xlnm.Print_Area" localSheetId="1">注文シート!$A$1:$S$98</definedName>
    <definedName name="_xlnm.Print_Area" localSheetId="10">備品・販売物品一覧!$A$1:$I$54</definedName>
    <definedName name="_xlnm.Print_Area" localSheetId="0">表紙!$A$1:$J$43</definedName>
    <definedName name="_xlnm.Print_Area" localSheetId="5">名簿!$A$1:$N$51</definedName>
    <definedName name="_xlnm.Print_Area" localSheetId="6">'名簿(外国人用)'!$A$1:$V$28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27" l="1"/>
  <c r="N5" i="27"/>
  <c r="D7" i="27"/>
  <c r="C7" i="27"/>
  <c r="L8" i="26"/>
  <c r="L6" i="26"/>
  <c r="D8" i="26"/>
  <c r="C8" i="26"/>
  <c r="H11" i="9"/>
  <c r="C10" i="9"/>
  <c r="C9" i="9"/>
  <c r="C7" i="9"/>
  <c r="M6" i="9"/>
  <c r="M5" i="9"/>
  <c r="E35" i="30"/>
  <c r="J30" i="30"/>
  <c r="J31" i="30"/>
  <c r="J32" i="30"/>
  <c r="J29" i="30"/>
  <c r="I30" i="30"/>
  <c r="I31" i="30"/>
  <c r="I32" i="30"/>
  <c r="I29" i="30"/>
  <c r="H30" i="30"/>
  <c r="H31" i="30"/>
  <c r="H32" i="30"/>
  <c r="H29" i="30"/>
  <c r="G30" i="30"/>
  <c r="G31" i="30"/>
  <c r="G32" i="30"/>
  <c r="G29" i="30"/>
  <c r="E30" i="30"/>
  <c r="E31" i="30"/>
  <c r="E32" i="30"/>
  <c r="E29" i="30"/>
  <c r="B32" i="30"/>
  <c r="B31" i="30"/>
  <c r="B30" i="30"/>
  <c r="B29" i="30"/>
  <c r="L26" i="30"/>
  <c r="L25" i="30"/>
  <c r="E25" i="30"/>
  <c r="L24" i="30"/>
  <c r="H24" i="30"/>
  <c r="E24" i="30"/>
  <c r="M23" i="30"/>
  <c r="L23" i="30"/>
  <c r="J23" i="30"/>
  <c r="I23" i="30"/>
  <c r="G23" i="30"/>
  <c r="E23" i="30"/>
  <c r="D20" i="30"/>
  <c r="L13" i="30"/>
  <c r="G13" i="30"/>
  <c r="F12" i="30"/>
  <c r="H10" i="30"/>
  <c r="F10" i="30"/>
  <c r="N23" i="30"/>
  <c r="B8" i="30"/>
  <c r="E32" i="1"/>
  <c r="E31" i="1"/>
  <c r="E30" i="1"/>
  <c r="E29" i="1"/>
  <c r="L26" i="1"/>
  <c r="L24" i="1"/>
  <c r="F25" i="1"/>
  <c r="F24" i="1"/>
  <c r="L23" i="1"/>
  <c r="H23" i="1"/>
  <c r="E23" i="1"/>
  <c r="M22" i="1"/>
  <c r="L22" i="1"/>
  <c r="J22" i="1"/>
  <c r="I22" i="1"/>
  <c r="G22" i="1"/>
  <c r="E22" i="1"/>
  <c r="D19" i="1"/>
  <c r="L13" i="1"/>
  <c r="G13" i="1"/>
  <c r="F12" i="1"/>
  <c r="H10" i="1"/>
  <c r="F10" i="1"/>
  <c r="B8" i="1"/>
  <c r="N62" i="40"/>
  <c r="B62" i="40"/>
  <c r="N3" i="40"/>
  <c r="J42" i="40" l="1"/>
  <c r="J43" i="40"/>
  <c r="J44" i="40"/>
  <c r="J45" i="40"/>
  <c r="J41" i="40"/>
  <c r="G14" i="21" l="1"/>
  <c r="I14" i="21" s="1"/>
  <c r="G15" i="21"/>
  <c r="G16" i="21"/>
  <c r="I16" i="21" s="1"/>
  <c r="G17" i="21"/>
  <c r="G18" i="21"/>
  <c r="I18" i="21" s="1"/>
  <c r="G19" i="21"/>
  <c r="G20" i="21"/>
  <c r="G21" i="21"/>
  <c r="I21" i="21" s="1"/>
  <c r="G22" i="21"/>
  <c r="I22" i="21" s="1"/>
  <c r="G23" i="21"/>
  <c r="G24" i="21"/>
  <c r="I24" i="21" s="1"/>
  <c r="G25" i="21"/>
  <c r="G26" i="21"/>
  <c r="I26" i="21" s="1"/>
  <c r="G27" i="21"/>
  <c r="G28" i="21"/>
  <c r="G29" i="21"/>
  <c r="I29" i="21" s="1"/>
  <c r="G30" i="21"/>
  <c r="I30" i="21" s="1"/>
  <c r="G31" i="21"/>
  <c r="G32" i="21"/>
  <c r="I32" i="21" s="1"/>
  <c r="Q14" i="21"/>
  <c r="S14" i="21" s="1"/>
  <c r="Q15" i="21"/>
  <c r="S15" i="21" s="1"/>
  <c r="Q16" i="21"/>
  <c r="S16" i="21" s="1"/>
  <c r="Q17" i="21"/>
  <c r="Q18" i="21"/>
  <c r="S18" i="21" s="1"/>
  <c r="Q19" i="21"/>
  <c r="S19" i="21" s="1"/>
  <c r="Q20" i="21"/>
  <c r="S20" i="21" s="1"/>
  <c r="Q21" i="21"/>
  <c r="S21" i="21" s="1"/>
  <c r="Q22" i="21"/>
  <c r="S22" i="21" s="1"/>
  <c r="Q23" i="21"/>
  <c r="S23" i="21" s="1"/>
  <c r="Q24" i="21"/>
  <c r="Q25" i="21"/>
  <c r="Q26" i="21"/>
  <c r="S26" i="21" s="1"/>
  <c r="Q27" i="21"/>
  <c r="S27" i="21" s="1"/>
  <c r="Q28" i="21"/>
  <c r="S28" i="21" s="1"/>
  <c r="Q29" i="21"/>
  <c r="S29" i="21" s="1"/>
  <c r="Q30" i="21"/>
  <c r="S30" i="21" s="1"/>
  <c r="Q31" i="21"/>
  <c r="S31" i="21" s="1"/>
  <c r="Q32" i="21"/>
  <c r="S17" i="21"/>
  <c r="S24" i="21"/>
  <c r="S25" i="21"/>
  <c r="S32" i="21"/>
  <c r="Q13" i="21"/>
  <c r="S13" i="21" s="1"/>
  <c r="L14" i="21"/>
  <c r="L15" i="21"/>
  <c r="L16" i="21"/>
  <c r="L17" i="21"/>
  <c r="L18" i="21"/>
  <c r="L19" i="21"/>
  <c r="L20" i="21"/>
  <c r="L21" i="21"/>
  <c r="L22" i="21"/>
  <c r="L23" i="21"/>
  <c r="L24" i="21"/>
  <c r="L25" i="21"/>
  <c r="L26" i="21"/>
  <c r="L27" i="21"/>
  <c r="L28" i="21"/>
  <c r="L29" i="21"/>
  <c r="L30" i="21"/>
  <c r="L31" i="21"/>
  <c r="L32" i="21"/>
  <c r="G13" i="21"/>
  <c r="I13" i="21" s="1"/>
  <c r="I15" i="21"/>
  <c r="I17" i="21"/>
  <c r="I19" i="21"/>
  <c r="I20" i="21"/>
  <c r="I23" i="21"/>
  <c r="I25" i="21"/>
  <c r="I27" i="21"/>
  <c r="I28" i="21"/>
  <c r="I31" i="21"/>
  <c r="B14" i="21"/>
  <c r="B15" i="21"/>
  <c r="B16" i="21"/>
  <c r="B17" i="21"/>
  <c r="B18" i="21"/>
  <c r="B19" i="21"/>
  <c r="B20" i="21"/>
  <c r="B21" i="21"/>
  <c r="B22" i="21"/>
  <c r="B23" i="21"/>
  <c r="B24" i="21"/>
  <c r="B25" i="21"/>
  <c r="B26" i="21"/>
  <c r="B27" i="21"/>
  <c r="B28" i="21"/>
  <c r="B29" i="21"/>
  <c r="B30" i="21"/>
  <c r="B31" i="21"/>
  <c r="B32" i="21"/>
  <c r="M9" i="9"/>
  <c r="D11" i="40"/>
  <c r="F33" i="21" l="1"/>
  <c r="P33" i="21"/>
  <c r="I57" i="40"/>
  <c r="I58" i="40"/>
  <c r="D8" i="40" l="1"/>
  <c r="F11" i="1" s="1"/>
  <c r="F11" i="30" l="1"/>
  <c r="C5" i="9"/>
  <c r="C6" i="26"/>
  <c r="C3" i="21"/>
  <c r="F59" i="40"/>
  <c r="I56" i="40"/>
  <c r="I55" i="40"/>
  <c r="I59" i="40" l="1"/>
  <c r="S24" i="40"/>
  <c r="S25" i="40"/>
  <c r="Q2" i="40"/>
  <c r="J49" i="40"/>
  <c r="J50" i="40"/>
  <c r="J51" i="40"/>
  <c r="J48" i="40"/>
  <c r="N10" i="9"/>
  <c r="M10" i="9"/>
  <c r="N9" i="9"/>
  <c r="G11" i="27"/>
  <c r="D11" i="27"/>
  <c r="C11" i="27"/>
  <c r="J7" i="9"/>
  <c r="J8" i="9"/>
  <c r="S85" i="40"/>
  <c r="S86" i="40"/>
  <c r="S83" i="40"/>
  <c r="S84" i="40"/>
  <c r="S82" i="40"/>
  <c r="J38" i="40"/>
  <c r="J37" i="40"/>
  <c r="S20" i="40"/>
  <c r="B13" i="21"/>
  <c r="C15" i="26" l="1"/>
  <c r="D15" i="26"/>
  <c r="F15" i="26"/>
  <c r="C16" i="39"/>
  <c r="C5" i="27"/>
  <c r="C4" i="21"/>
  <c r="G4" i="21"/>
  <c r="S37" i="40"/>
  <c r="S12" i="40" l="1"/>
  <c r="S36" i="40"/>
  <c r="S35" i="40"/>
  <c r="S21" i="40"/>
  <c r="S22" i="40"/>
  <c r="S23" i="40"/>
  <c r="S8" i="40"/>
  <c r="S9" i="40"/>
  <c r="S10" i="40"/>
  <c r="S11" i="40"/>
  <c r="S7" i="40"/>
  <c r="R2" i="21" l="1"/>
  <c r="L13" i="21"/>
  <c r="T1" i="27"/>
  <c r="M1" i="26"/>
  <c r="K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3" authorId="0" shapeId="0" xr:uid="{43E27042-AC3A-46EA-AEC7-0A2B6C4DC895}">
      <text>
        <r>
          <rPr>
            <b/>
            <sz val="9"/>
            <color indexed="81"/>
            <rFont val="ＭＳ Ｐゴシック"/>
            <family val="3"/>
            <charset val="128"/>
          </rPr>
          <t>灰色のついたセルは入力しないでください。</t>
        </r>
      </text>
    </comment>
    <comment ref="S14"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27" authorId="0" shapeId="0" xr:uid="{AEEB9BFD-E1DE-422C-8BF1-64DD1B8EAB46}">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 ref="S62" authorId="0" shapeId="0" xr:uid="{161C9EE1-BF90-4D12-8ADD-0BEFC764F47E}">
      <text>
        <r>
          <rPr>
            <b/>
            <sz val="9"/>
            <color indexed="81"/>
            <rFont val="ＭＳ Ｐゴシック"/>
            <family val="3"/>
            <charset val="128"/>
          </rPr>
          <t>灰色のついたセルは入力しないでください。</t>
        </r>
      </text>
    </comment>
  </commentList>
</comments>
</file>

<file path=xl/sharedStrings.xml><?xml version="1.0" encoding="utf-8"?>
<sst xmlns="http://schemas.openxmlformats.org/spreadsheetml/2006/main" count="1149" uniqueCount="749">
  <si>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</si>
  <si>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</si>
  <si>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</si>
  <si>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</si>
  <si>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</si>
  <si>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</si>
  <si>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</si>
  <si>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</si>
  <si>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</si>
  <si>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</si>
  <si>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</si>
  <si>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</si>
  <si>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</si>
  <si>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</si>
  <si>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</si>
  <si>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</si>
  <si>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</si>
  <si>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</si>
  <si>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</si>
  <si>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</si>
  <si>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</si>
  <si>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受付№　　　　　　　</t>
  </si>
  <si>
    <t>団体名または氏名</t>
  </si>
  <si>
    <t>代表者氏名</t>
  </si>
  <si>
    <t>電話　　　　　　　（　　　　）</t>
  </si>
  <si>
    <t>記</t>
  </si>
  <si>
    <t>利　用　目　的</t>
  </si>
  <si>
    <t>利　用　期　間</t>
  </si>
  <si>
    <t>利　用　人　員</t>
  </si>
  <si>
    <t>上記以外の希望</t>
  </si>
  <si>
    <t>利用の条件</t>
  </si>
  <si>
    <t>または制限</t>
  </si>
  <si>
    <t>納入通知書</t>
  </si>
  <si>
    <t>【注】　太線内だけ記入してください。</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</si>
  <si>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</si>
  <si>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</si>
  <si>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</si>
  <si>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</si>
  <si>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</si>
  <si>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</si>
  <si>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</si>
  <si>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</si>
  <si>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</si>
  <si>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</si>
  <si>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</si>
  <si>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</si>
  <si>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</si>
  <si>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</si>
  <si>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</si>
  <si>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</si>
  <si>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</si>
  <si>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朝食</t>
    <rPh sb="0" eb="2">
      <t>チョウショク</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</si>
  <si>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</si>
  <si>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</si>
  <si>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</si>
  <si>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</si>
  <si>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</si>
  <si>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</si>
  <si>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</si>
  <si>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</si>
  <si>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</si>
  <si>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</si>
  <si>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</si>
  <si>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</si>
  <si>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</si>
  <si>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</si>
  <si>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</si>
  <si>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</si>
  <si>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</si>
  <si>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</si>
  <si>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</si>
  <si>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</si>
  <si>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</si>
  <si>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</si>
  <si>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</si>
  <si>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</si>
  <si>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利用日程　</t>
    <rPh sb="0" eb="2">
      <t>リヨウ</t>
    </rPh>
    <rPh sb="2" eb="4">
      <t>ニッテイ</t>
    </rPh>
    <phoneticPr fontId="8"/>
  </si>
  <si>
    <t>受け渡し日時</t>
    <rPh sb="0" eb="1">
      <t>ウ</t>
    </rPh>
    <rPh sb="2" eb="3">
      <t>ワタ</t>
    </rPh>
    <rPh sb="4" eb="6">
      <t>ニチジ</t>
    </rPh>
    <phoneticPr fontId="8"/>
  </si>
  <si>
    <t>TEL</t>
    <phoneticPr fontId="8"/>
  </si>
  <si>
    <t>FAX</t>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</si>
  <si>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</si>
  <si>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</si>
  <si>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</si>
  <si>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</si>
  <si>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</si>
  <si>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</si>
  <si>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</si>
  <si>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</si>
  <si>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</si>
  <si>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</si>
  <si>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</si>
  <si>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</si>
  <si>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</si>
  <si>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</si>
  <si>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</si>
  <si>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</si>
  <si>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</si>
  <si>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</si>
  <si>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</si>
  <si>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</si>
  <si>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</si>
  <si>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</si>
  <si>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</si>
  <si>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</si>
  <si>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</si>
  <si>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</si>
  <si>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</si>
  <si>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</si>
  <si>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</si>
  <si>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</si>
  <si>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</si>
  <si>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r>
      <t>　　</t>
    </r>
    <r>
      <rPr>
        <sz val="10"/>
        <rFont val="ＭＳ Ｐゴシック"/>
        <family val="3"/>
        <charset val="128"/>
      </rPr>
      <t>人</t>
    </r>
    <rPh sb="2" eb="3">
      <t>ニン</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</si>
  <si>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</si>
  <si>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</si>
  <si>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</si>
  <si>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</si>
  <si>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</si>
  <si>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</si>
  <si>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</si>
  <si>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</si>
  <si>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</si>
  <si>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</si>
  <si>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</si>
  <si>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</si>
  <si>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</si>
  <si>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</si>
  <si>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</si>
  <si>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ヒノキの箸作り（1膳）</t>
    <rPh sb="4" eb="5">
      <t>ハシ</t>
    </rPh>
    <rPh sb="5" eb="6">
      <t>ツク</t>
    </rPh>
    <rPh sb="9" eb="10">
      <t>ゼン</t>
    </rPh>
    <phoneticPr fontId="8"/>
  </si>
  <si>
    <t>ヒノキのバードコール</t>
    <phoneticPr fontId="8"/>
  </si>
  <si>
    <t>人</t>
    <rPh sb="0" eb="1">
      <t>ニン</t>
    </rPh>
    <phoneticPr fontId="8"/>
  </si>
  <si>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</si>
  <si>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</si>
  <si>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</si>
  <si>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</si>
  <si>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</si>
  <si>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</si>
  <si>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</si>
  <si>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</si>
  <si>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</si>
  <si>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</si>
  <si>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</si>
  <si>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</si>
  <si>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野外炊事貸出追加備品</t>
    <rPh sb="6" eb="8">
      <t>ツイカ</t>
    </rPh>
    <rPh sb="8" eb="10">
      <t>ビヒン</t>
    </rPh>
    <phoneticPr fontId="8"/>
  </si>
  <si>
    <t>　バケツ</t>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</si>
  <si>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</si>
  <si>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</si>
  <si>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</si>
  <si>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</si>
  <si>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</si>
  <si>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</si>
  <si>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</si>
  <si>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</si>
  <si>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</si>
  <si>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</si>
  <si>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</si>
  <si>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</si>
  <si>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</si>
  <si>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</si>
  <si>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</si>
  <si>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</si>
  <si>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</si>
  <si>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</si>
  <si>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</si>
  <si>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</si>
  <si>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</si>
  <si>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</si>
  <si>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</si>
  <si>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</si>
  <si>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</si>
  <si>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</si>
  <si>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</si>
  <si>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</si>
  <si>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</si>
  <si>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</si>
  <si>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</si>
  <si>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</si>
  <si>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</si>
  <si>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</si>
  <si>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</si>
  <si>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</si>
  <si>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</si>
  <si>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</si>
  <si>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</si>
  <si>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</si>
  <si>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</si>
  <si>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</si>
  <si>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</si>
  <si>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</si>
  <si>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</si>
  <si>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</si>
  <si>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</si>
  <si>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</si>
  <si>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</si>
  <si>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</si>
  <si>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</si>
  <si>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</si>
  <si>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</si>
  <si>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</si>
  <si>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</si>
  <si>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</si>
  <si>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</si>
  <si>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</si>
  <si>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</si>
  <si>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</si>
  <si>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</si>
  <si>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</si>
  <si>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</si>
  <si>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</si>
  <si>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</si>
  <si>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</si>
  <si>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</si>
  <si>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</si>
  <si>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</si>
  <si>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</si>
  <si>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</si>
  <si>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</si>
  <si>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</si>
  <si>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</si>
  <si>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</si>
  <si>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</si>
  <si>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</si>
  <si>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</si>
  <si>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</si>
  <si>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</si>
  <si>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</si>
  <si>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</si>
  <si>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</si>
  <si>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</si>
  <si>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</si>
  <si>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</si>
  <si>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</si>
  <si>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ヒノキのストラップ</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</si>
  <si>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</si>
  <si>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</si>
  <si>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</si>
  <si>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</si>
  <si>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</si>
  <si>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　下記のとおり埼玉県立名栗げんきプラザの利用を許可します。</t>
    <rPh sb="20" eb="22">
      <t>リヨウ</t>
    </rPh>
    <rPh sb="23" eb="25">
      <t>キョカ</t>
    </rPh>
    <phoneticPr fontId="8"/>
  </si>
  <si>
    <t>　木ねじビット</t>
    <rPh sb="1" eb="2">
      <t>キ</t>
    </rPh>
    <phoneticPr fontId="8"/>
  </si>
  <si>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</si>
  <si>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</si>
  <si>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</si>
  <si>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</si>
  <si>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</si>
  <si>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</si>
  <si>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</si>
  <si>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</si>
  <si>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</si>
  <si>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</si>
  <si>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</si>
  <si>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</si>
  <si>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</si>
  <si>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</si>
  <si>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</si>
  <si>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</si>
  <si>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</si>
  <si>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</si>
  <si>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</si>
  <si>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</si>
  <si>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</si>
  <si>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</si>
  <si>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</si>
  <si>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</si>
  <si>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</si>
  <si>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</si>
  <si>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</si>
  <si>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</si>
  <si>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</si>
  <si>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</si>
  <si>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</si>
  <si>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</si>
  <si>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</si>
  <si>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</si>
  <si>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</si>
  <si>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</si>
  <si>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</si>
  <si>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</si>
  <si>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</si>
  <si>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</si>
  <si>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</si>
  <si>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</si>
  <si>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</si>
  <si>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</si>
  <si>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3袋入り（1玉150g）</t>
    <rPh sb="1" eb="2">
      <t>フクロ</t>
    </rPh>
    <rPh sb="2" eb="3">
      <t>イ</t>
    </rPh>
    <rPh sb="6" eb="7">
      <t>タマ</t>
    </rPh>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</si>
  <si>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</si>
  <si>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</si>
  <si>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カレーナンセット</t>
    <phoneticPr fontId="8"/>
  </si>
  <si>
    <t>団体名：</t>
    <rPh sb="0" eb="2">
      <t>ダンタイ</t>
    </rPh>
    <rPh sb="2" eb="3">
      <t>メイ</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</si>
  <si>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</si>
  <si>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</si>
  <si>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</si>
  <si>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</si>
  <si>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</si>
  <si>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</si>
  <si>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</si>
  <si>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</si>
  <si>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</si>
  <si>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</si>
  <si>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</si>
  <si>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</si>
  <si>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</si>
  <si>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</si>
  <si>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</si>
  <si>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</si>
  <si>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</si>
  <si>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</si>
  <si>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</si>
  <si>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</si>
  <si>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</si>
  <si>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</si>
  <si>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</si>
  <si>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</si>
  <si>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</si>
  <si>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</si>
  <si>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</si>
  <si>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</si>
  <si>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</si>
  <si>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</si>
  <si>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</si>
  <si>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</si>
  <si>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</si>
  <si>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</si>
  <si>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</si>
  <si>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</si>
  <si>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</si>
  <si>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</si>
  <si>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</si>
  <si>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</si>
  <si>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</si>
  <si>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まゆクラフト</t>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</si>
  <si>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</si>
  <si>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</si>
  <si>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</si>
  <si>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</si>
  <si>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</si>
  <si>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</si>
  <si>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</si>
  <si>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</si>
  <si>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</si>
  <si>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</si>
  <si>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</si>
  <si>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</si>
  <si>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</si>
  <si>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</si>
  <si>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</si>
  <si>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</si>
  <si>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</si>
  <si>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</si>
  <si>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</si>
  <si>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</si>
  <si>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</si>
  <si>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</si>
  <si>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</si>
  <si>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</si>
  <si>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</si>
  <si>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</si>
  <si>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</si>
  <si>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</si>
  <si>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</si>
  <si>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</si>
  <si>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</si>
  <si>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</si>
  <si>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あそ棒パン（1セット5人分）</t>
    <rPh sb="2" eb="3">
      <t>ボウ</t>
    </rPh>
    <rPh sb="11" eb="13">
      <t>ニンブン</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</si>
  <si>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</si>
  <si>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</si>
  <si>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</si>
  <si>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</si>
  <si>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</si>
  <si>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焼きマシュマロ（9個入り2袋）</t>
    <rPh sb="0" eb="1">
      <t>ヤ</t>
    </rPh>
    <rPh sb="9" eb="10">
      <t>コ</t>
    </rPh>
    <rPh sb="10" eb="11">
      <t>イ</t>
    </rPh>
    <rPh sb="13" eb="14">
      <t>フクロ</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</si>
  <si>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</si>
  <si>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</si>
  <si>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</si>
  <si>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</si>
  <si>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</si>
  <si>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利用人数</t>
    <rPh sb="0" eb="4">
      <t>リヨウニンズウ</t>
    </rPh>
    <phoneticPr fontId="8"/>
  </si>
  <si>
    <t>団体情報</t>
    <rPh sb="0" eb="4">
      <t>ダンタイジョウホウ</t>
    </rPh>
    <phoneticPr fontId="8"/>
  </si>
  <si>
    <t>メールアドレス</t>
    <phoneticPr fontId="8"/>
  </si>
  <si>
    <t>プラネタリウム30分　幼児向け</t>
    <rPh sb="9" eb="10">
      <t>フン</t>
    </rPh>
    <rPh sb="11" eb="14">
      <t>ヨウジム</t>
    </rPh>
    <phoneticPr fontId="8"/>
  </si>
  <si>
    <t>利用目的</t>
    <rPh sb="0" eb="4">
      <t>リヨウモクテキ</t>
    </rPh>
    <phoneticPr fontId="8"/>
  </si>
  <si>
    <t>から</t>
    <phoneticPr fontId="8"/>
  </si>
  <si>
    <t>まで</t>
    <phoneticPr fontId="8"/>
  </si>
  <si>
    <t>荷物輸送希望</t>
    <rPh sb="0" eb="4">
      <t>ニモツユソウ</t>
    </rPh>
    <rPh sb="4" eb="6">
      <t>キボウ</t>
    </rPh>
    <phoneticPr fontId="8"/>
  </si>
  <si>
    <t>オプション</t>
    <phoneticPr fontId="8"/>
  </si>
  <si>
    <t>食事注文</t>
    <rPh sb="0" eb="2">
      <t>ショクジ</t>
    </rPh>
    <rPh sb="2" eb="4">
      <t>チュウモン</t>
    </rPh>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</si>
  <si>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</si>
  <si>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</si>
  <si>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</si>
  <si>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</si>
  <si>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</si>
  <si>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</si>
  <si>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</si>
  <si>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</si>
  <si>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</si>
  <si>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</si>
  <si>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</si>
  <si>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</si>
  <si>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</si>
  <si>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</si>
  <si>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</si>
  <si>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</si>
  <si>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</si>
  <si>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</si>
  <si>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</si>
  <si>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</si>
  <si>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</si>
  <si>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</si>
  <si>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</si>
  <si>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</si>
  <si>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</si>
  <si>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</si>
  <si>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</si>
  <si>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</si>
  <si>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</si>
  <si>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</si>
  <si>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</si>
  <si>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</si>
  <si>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</si>
  <si>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</si>
  <si>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</si>
  <si>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</si>
  <si>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</si>
  <si>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</si>
  <si>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</si>
  <si>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</si>
  <si>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</si>
  <si>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</si>
  <si>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</si>
  <si>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●ポイントに立てる指導員</t>
    <rPh sb="6" eb="7">
      <t>タ</t>
    </rPh>
    <rPh sb="9" eb="12">
      <t>シドウイン</t>
    </rPh>
    <phoneticPr fontId="8"/>
  </si>
  <si>
    <t>プラネタリウム60分　</t>
    <rPh sb="9" eb="10">
      <t>フン</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</si>
  <si>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</si>
  <si>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</si>
  <si>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</si>
  <si>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</si>
  <si>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例）卵は火が通っていれば問題ない。</t>
    <rPh sb="0" eb="1">
      <t>レイ</t>
    </rPh>
    <rPh sb="2" eb="3">
      <t>タマゴ</t>
    </rPh>
    <rPh sb="4" eb="5">
      <t>ヒ</t>
    </rPh>
    <rPh sb="6" eb="7">
      <t>トオ</t>
    </rPh>
    <rPh sb="12" eb="14">
      <t>モンダイ</t>
    </rPh>
    <phoneticPr fontId="8"/>
  </si>
  <si>
    <t>※書類提出後、食堂よりアレルギー対応の返答があります。返答用紙に保護者の方がサインをし、団体代表者がとりまとめて再度TSK（株）へご提出ください。</t>
    <rPh sb="1" eb="6">
      <t>ショルイテイシュツゴ</t>
    </rPh>
    <rPh sb="7" eb="9">
      <t>ショクドウ</t>
    </rPh>
    <rPh sb="16" eb="18">
      <t>タイオウ</t>
    </rPh>
    <rPh sb="19" eb="21">
      <t>ヘントウ</t>
    </rPh>
    <rPh sb="27" eb="31">
      <t>ヘントウヨウシ</t>
    </rPh>
    <rPh sb="32" eb="35">
      <t>ホゴシャ</t>
    </rPh>
    <rPh sb="36" eb="37">
      <t>カタ</t>
    </rPh>
    <rPh sb="44" eb="49">
      <t>ダンタイダイヒョウシャ</t>
    </rPh>
    <rPh sb="56" eb="58">
      <t>サイド</t>
    </rPh>
    <rPh sb="62" eb="63">
      <t>カブ</t>
    </rPh>
    <rPh sb="66" eb="68">
      <t>テイシュツ</t>
    </rPh>
    <phoneticPr fontId="8"/>
  </si>
  <si>
    <r>
      <t>食材はまとめて提供希望</t>
    </r>
    <r>
      <rPr>
        <sz val="8"/>
        <rFont val="ＭＳ Ｐゴシック"/>
        <family val="3"/>
        <charset val="128"/>
      </rPr>
      <t>（まとめて希望の場合✔を入れてください）</t>
    </r>
    <rPh sb="16" eb="18">
      <t>キボウ</t>
    </rPh>
    <rPh sb="19" eb="21">
      <t>バアイ</t>
    </rPh>
    <rPh sb="23" eb="24">
      <t>イ</t>
    </rPh>
    <phoneticPr fontId="8"/>
  </si>
  <si>
    <t>野外炊事以外の備品</t>
    <rPh sb="0" eb="4">
      <t>ヤガイスイジ</t>
    </rPh>
    <rPh sb="4" eb="6">
      <t>イガイ</t>
    </rPh>
    <rPh sb="7" eb="9">
      <t>ビヒン</t>
    </rPh>
    <phoneticPr fontId="8"/>
  </si>
  <si>
    <t>※備品のセットや内容、保有数などは「備品一覧」のシートを参照ください。</t>
    <rPh sb="1" eb="3">
      <t>ビヒン</t>
    </rPh>
    <rPh sb="8" eb="10">
      <t>ナイヨウ</t>
    </rPh>
    <rPh sb="11" eb="14">
      <t>ホユウスウ</t>
    </rPh>
    <rPh sb="18" eb="20">
      <t>ビヒン</t>
    </rPh>
    <rPh sb="20" eb="22">
      <t>イチラン</t>
    </rPh>
    <rPh sb="28" eb="30">
      <t>サンショウ</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</si>
  <si>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</si>
  <si>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</si>
  <si>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</si>
  <si>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</si>
  <si>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</si>
  <si>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</si>
  <si>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</si>
  <si>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火おこし体験セット</t>
    <rPh sb="0" eb="1">
      <t>ヒ</t>
    </rPh>
    <rPh sb="4" eb="6">
      <t>タイケン</t>
    </rPh>
    <phoneticPr fontId="8"/>
  </si>
  <si>
    <t>火切り板1枚（追加）</t>
    <rPh sb="0" eb="2">
      <t>ヒキ</t>
    </rPh>
    <rPh sb="3" eb="4">
      <t>イタ</t>
    </rPh>
    <rPh sb="5" eb="6">
      <t>マイ</t>
    </rPh>
    <rPh sb="7" eb="9">
      <t>ツイカ</t>
    </rPh>
    <phoneticPr fontId="8"/>
  </si>
  <si>
    <t>炊事薪</t>
    <rPh sb="0" eb="3">
      <t>スイジマキ</t>
    </rPh>
    <phoneticPr fontId="8"/>
  </si>
  <si>
    <t>※キャンプファイアのばら売り希望は当日使用した数で精算いたします。</t>
    <rPh sb="12" eb="13">
      <t>ウ</t>
    </rPh>
    <rPh sb="14" eb="16">
      <t>キボウ</t>
    </rPh>
    <rPh sb="17" eb="19">
      <t>トウジツ</t>
    </rPh>
    <rPh sb="19" eb="21">
      <t>シヨウ</t>
    </rPh>
    <rPh sb="23" eb="24">
      <t>カズ</t>
    </rPh>
    <rPh sb="25" eb="27">
      <t>セイサン</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</si>
  <si>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</si>
  <si>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</si>
  <si>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</si>
  <si>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●野外炊事は1セット約6人分の道具内訳となっております。1班の人数やセット注文数に応じて用意いたします。
　セット内容以外の道具をご希望の場合は、個別にお申込みください。
●（）内数字は個数です。</t>
    <rPh sb="1" eb="3">
      <t>ヤガイ</t>
    </rPh>
    <rPh sb="3" eb="5">
      <t>スイジ</t>
    </rPh>
    <rPh sb="10" eb="11">
      <t>ヤク</t>
    </rPh>
    <rPh sb="12" eb="14">
      <t>ニンブン</t>
    </rPh>
    <rPh sb="15" eb="17">
      <t>ドウグ</t>
    </rPh>
    <rPh sb="17" eb="19">
      <t>ウチワケ</t>
    </rPh>
    <rPh sb="29" eb="30">
      <t>ハン</t>
    </rPh>
    <rPh sb="31" eb="33">
      <t>ニンズウ</t>
    </rPh>
    <rPh sb="37" eb="40">
      <t>チュウモンスウ</t>
    </rPh>
    <rPh sb="41" eb="42">
      <t>オウ</t>
    </rPh>
    <rPh sb="44" eb="46">
      <t>ヨウイ</t>
    </rPh>
    <rPh sb="57" eb="59">
      <t>ナイヨウ</t>
    </rPh>
    <rPh sb="59" eb="61">
      <t>イガイ</t>
    </rPh>
    <rPh sb="62" eb="64">
      <t>ドウグ</t>
    </rPh>
    <rPh sb="66" eb="68">
      <t>キボウ</t>
    </rPh>
    <rPh sb="69" eb="71">
      <t>バアイ</t>
    </rPh>
    <rPh sb="73" eb="75">
      <t>コベツ</t>
    </rPh>
    <rPh sb="77" eb="79">
      <t>モウシコ</t>
    </rPh>
    <phoneticPr fontId="8"/>
  </si>
  <si>
    <t>ゴミ袋（5ℓ）</t>
    <rPh sb="2" eb="3">
      <t>ブクロ</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</si>
  <si>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</si>
  <si>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</si>
  <si>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</si>
  <si>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</si>
  <si>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</si>
  <si>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</si>
  <si>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</si>
  <si>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</si>
  <si>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</si>
  <si>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</si>
  <si>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t>●備考欄（班の数が変更になる場合）</t>
    <rPh sb="1" eb="4">
      <t>ビコウラン</t>
    </rPh>
    <rPh sb="5" eb="6">
      <t>ハン</t>
    </rPh>
    <rPh sb="7" eb="8">
      <t>カズ</t>
    </rPh>
    <rPh sb="9" eb="11">
      <t>ヘンコウ</t>
    </rPh>
    <rPh sb="14" eb="16">
      <t>バアイ</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</si>
  <si>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</si>
  <si>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</si>
  <si>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ドラム缶ピザ（冬季）</t>
    <rPh sb="3" eb="4">
      <t>カン</t>
    </rPh>
    <rPh sb="7" eb="9">
      <t>トウキ</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</si>
  <si>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</si>
  <si>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</si>
  <si>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</si>
  <si>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</si>
  <si>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</si>
  <si>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</si>
  <si>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</si>
  <si>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</si>
  <si>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r>
      <t xml:space="preserve"> 　※</t>
    </r>
    <r>
      <rPr>
        <sz val="12"/>
        <color rgb="FFFF0000"/>
        <rFont val="ＭＳ Ｐゴシック"/>
        <family val="3"/>
        <charset val="128"/>
      </rPr>
      <t>活動計画書・名簿・追加食材注文・アルコール注文</t>
    </r>
    <r>
      <rPr>
        <sz val="12"/>
        <rFont val="ＭＳ Ｐゴシック"/>
        <family val="3"/>
        <charset val="128"/>
      </rPr>
      <t>は直接シートへご入力ください。</t>
    </r>
    <phoneticPr fontId="8"/>
  </si>
  <si>
    <t>□注文シート　□申請書　□許可書　□コロナ資料　□名簿　□アレルギー　□別注食材　□アルコール</t>
    <rPh sb="1" eb="3">
      <t>チュウモン</t>
    </rPh>
    <rPh sb="8" eb="11">
      <t>シンセイショ</t>
    </rPh>
    <rPh sb="13" eb="16">
      <t>キョカショ</t>
    </rPh>
    <rPh sb="21" eb="23">
      <t>シリョウ</t>
    </rPh>
    <rPh sb="25" eb="27">
      <t>メイボ</t>
    </rPh>
    <rPh sb="36" eb="40">
      <t>ベッチュウショクザイ</t>
    </rPh>
    <phoneticPr fontId="8"/>
  </si>
  <si>
    <t>入退所時間</t>
    <rPh sb="0" eb="1">
      <t>ニュウ</t>
    </rPh>
    <rPh sb="1" eb="3">
      <t>タイショ</t>
    </rPh>
    <rPh sb="3" eb="5">
      <t>ジカン</t>
    </rPh>
    <phoneticPr fontId="8"/>
  </si>
  <si>
    <t>入所</t>
    <rPh sb="0" eb="2">
      <t>ニュウショ</t>
    </rPh>
    <phoneticPr fontId="8"/>
  </si>
  <si>
    <t>退所</t>
    <rPh sb="0" eb="2">
      <t>タイショ</t>
    </rPh>
    <phoneticPr fontId="8"/>
  </si>
  <si>
    <t>入退所交通手段</t>
    <rPh sb="0" eb="1">
      <t>ニュウ</t>
    </rPh>
    <rPh sb="1" eb="3">
      <t>タイショ</t>
    </rPh>
    <rPh sb="3" eb="5">
      <t>コウツウ</t>
    </rPh>
    <rPh sb="5" eb="7">
      <t>シュダン</t>
    </rPh>
    <phoneticPr fontId="8"/>
  </si>
  <si>
    <t>男</t>
    <rPh sb="0" eb="1">
      <t>オトコ</t>
    </rPh>
    <phoneticPr fontId="8"/>
  </si>
  <si>
    <t>女</t>
    <rPh sb="0" eb="1">
      <t>オンナ</t>
    </rPh>
    <phoneticPr fontId="8"/>
  </si>
  <si>
    <t>人</t>
    <rPh sb="0" eb="1">
      <t>ニン</t>
    </rPh>
    <phoneticPr fontId="8"/>
  </si>
  <si>
    <t>幼児</t>
    <rPh sb="0" eb="2">
      <t>ヨウジ</t>
    </rPh>
    <phoneticPr fontId="8"/>
  </si>
  <si>
    <t>高校生</t>
    <rPh sb="0" eb="3">
      <t>コウコウセイ</t>
    </rPh>
    <phoneticPr fontId="8"/>
  </si>
  <si>
    <t>65歳以上</t>
    <rPh sb="2" eb="5">
      <t>サイイジョウ</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</si>
  <si>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</si>
  <si>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</si>
  <si>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</si>
  <si>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アクテビティ名（クラフト関係）</t>
    <rPh sb="6" eb="7">
      <t>メイ</t>
    </rPh>
    <rPh sb="12" eb="14">
      <t>カンケイ</t>
    </rPh>
    <phoneticPr fontId="8"/>
  </si>
  <si>
    <t>※カメラマン・ドライバー分もとりまとめて団体で管理をお願いいたします。別精算可能ですので団体でとりまとめ、報告をお願いいたします。</t>
    <rPh sb="12" eb="13">
      <t>ブン</t>
    </rPh>
    <rPh sb="20" eb="22">
      <t>ダンタイ</t>
    </rPh>
    <rPh sb="23" eb="25">
      <t>カンリ</t>
    </rPh>
    <rPh sb="27" eb="28">
      <t>ネガ</t>
    </rPh>
    <rPh sb="35" eb="36">
      <t>ベツ</t>
    </rPh>
    <rPh sb="36" eb="38">
      <t>セイサン</t>
    </rPh>
    <rPh sb="38" eb="40">
      <t>カノウ</t>
    </rPh>
    <rPh sb="44" eb="46">
      <t>ダンタイ</t>
    </rPh>
    <rPh sb="53" eb="55">
      <t>ホウコク</t>
    </rPh>
    <rPh sb="57" eb="58">
      <t>ネガ</t>
    </rPh>
    <phoneticPr fontId="8"/>
  </si>
  <si>
    <t>カレーライスセット</t>
    <phoneticPr fontId="8"/>
  </si>
  <si>
    <t>バーベキューセット</t>
    <phoneticPr fontId="8"/>
  </si>
  <si>
    <t>ドラム缶ピザセット</t>
    <rPh sb="3" eb="4">
      <t>カン</t>
    </rPh>
    <phoneticPr fontId="8"/>
  </si>
  <si>
    <r>
      <t>朝食</t>
    </r>
    <r>
      <rPr>
        <b/>
        <sz val="10"/>
        <rFont val="ＭＳ Ｐゴシック"/>
        <family val="3"/>
        <charset val="128"/>
      </rPr>
      <t>ご飯セット</t>
    </r>
    <rPh sb="0" eb="2">
      <t>チョウショク</t>
    </rPh>
    <rPh sb="3" eb="4">
      <t>ハン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</si>
  <si>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</si>
  <si>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</si>
  <si>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</si>
  <si>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災害時対応焼きそばセット</t>
    <rPh sb="0" eb="5">
      <t>サイガイジタイオウ</t>
    </rPh>
    <rPh sb="5" eb="6">
      <t>ヤ</t>
    </rPh>
    <phoneticPr fontId="8"/>
  </si>
  <si>
    <t>手打ちうどんセット</t>
    <phoneticPr fontId="8"/>
  </si>
  <si>
    <t>あそ棒パンセット</t>
    <rPh sb="2" eb="3">
      <t>ボウ</t>
    </rPh>
    <phoneticPr fontId="8"/>
  </si>
  <si>
    <t>ホイル焼きセット</t>
    <phoneticPr fontId="8"/>
  </si>
  <si>
    <t>焼きマシュマロセット</t>
    <rPh sb="0" eb="1">
      <t>ヤ</t>
    </rPh>
    <phoneticPr fontId="8"/>
  </si>
  <si>
    <t>個別貸出備品</t>
    <rPh sb="0" eb="2">
      <t>コベツ</t>
    </rPh>
    <rPh sb="2" eb="4">
      <t>カシダシ</t>
    </rPh>
    <rPh sb="4" eb="6">
      <t>ビヒン</t>
    </rPh>
    <phoneticPr fontId="8"/>
  </si>
  <si>
    <t>セットの道具一覧</t>
    <rPh sb="4" eb="6">
      <t>ドウグ</t>
    </rPh>
    <rPh sb="6" eb="8">
      <t>イチラン</t>
    </rPh>
    <phoneticPr fontId="8"/>
  </si>
  <si>
    <t>個別　品名</t>
    <rPh sb="0" eb="2">
      <t>コベツ</t>
    </rPh>
    <rPh sb="3" eb="5">
      <t>ヒンメイ</t>
    </rPh>
    <phoneticPr fontId="8"/>
  </si>
  <si>
    <t>災害時対応カレーセット</t>
    <phoneticPr fontId="8"/>
  </si>
  <si>
    <t>災害時対応焼きそばセット</t>
    <phoneticPr fontId="8"/>
  </si>
  <si>
    <t>ドラム缶ピザセット</t>
    <phoneticPr fontId="8"/>
  </si>
  <si>
    <t>バーベキュー（ご飯）セット</t>
    <rPh sb="8" eb="9">
      <t>ハン</t>
    </rPh>
    <phoneticPr fontId="8"/>
  </si>
  <si>
    <t>バーベキュー（やきそば）セット</t>
    <phoneticPr fontId="8"/>
  </si>
  <si>
    <t>ドラム缶ドリアセット</t>
    <phoneticPr fontId="8"/>
  </si>
  <si>
    <t>流しそうめんセット</t>
    <phoneticPr fontId="8"/>
  </si>
  <si>
    <t>朝食ご飯セット</t>
    <phoneticPr fontId="8"/>
  </si>
  <si>
    <t>朝食ホットドックセット</t>
    <phoneticPr fontId="8"/>
  </si>
  <si>
    <t>あそ棒パンセット</t>
    <phoneticPr fontId="8"/>
  </si>
  <si>
    <t>焼きマシュマロセット</t>
    <phoneticPr fontId="8"/>
  </si>
  <si>
    <t>●野外炊事備品貸出申込み</t>
    <rPh sb="1" eb="3">
      <t>ヤガイ</t>
    </rPh>
    <rPh sb="3" eb="5">
      <t>スイジ</t>
    </rPh>
    <rPh sb="5" eb="7">
      <t>ビヒン</t>
    </rPh>
    <rPh sb="7" eb="9">
      <t>カシダシ</t>
    </rPh>
    <rPh sb="9" eb="11">
      <t>モウシコ</t>
    </rPh>
    <phoneticPr fontId="8"/>
  </si>
  <si>
    <t>本所アクティビティ炊事セット備品</t>
    <rPh sb="0" eb="2">
      <t>ホンショ</t>
    </rPh>
    <rPh sb="9" eb="11">
      <t>スイジ</t>
    </rPh>
    <rPh sb="14" eb="16">
      <t>ビヒン</t>
    </rPh>
    <phoneticPr fontId="8"/>
  </si>
  <si>
    <t>個別炊具</t>
    <rPh sb="0" eb="2">
      <t>コベツ</t>
    </rPh>
    <rPh sb="2" eb="4">
      <t>スイグ</t>
    </rPh>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</si>
  <si>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</si>
  <si>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</si>
  <si>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</si>
  <si>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</si>
  <si>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</si>
  <si>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</si>
  <si>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</si>
  <si>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</si>
  <si>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</si>
  <si>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</si>
  <si>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</si>
  <si>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</si>
  <si>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</si>
  <si>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</si>
  <si>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</si>
  <si>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</si>
  <si>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</si>
  <si>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</si>
  <si>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精算方法（わかる範囲で入力）</t>
    <rPh sb="0" eb="4">
      <t>セイサンホウホウ</t>
    </rPh>
    <rPh sb="8" eb="10">
      <t>ハンイ</t>
    </rPh>
    <rPh sb="11" eb="13">
      <t>ニュウリョク</t>
    </rPh>
    <phoneticPr fontId="8"/>
  </si>
  <si>
    <t>宿泊</t>
    <rPh sb="0" eb="2">
      <t>シュクハク</t>
    </rPh>
    <phoneticPr fontId="8"/>
  </si>
  <si>
    <t>ドライバー</t>
    <phoneticPr fontId="8"/>
  </si>
  <si>
    <t>名</t>
    <rPh sb="0" eb="1">
      <t>メイ</t>
    </rPh>
    <phoneticPr fontId="8"/>
  </si>
  <si>
    <t>精算</t>
    <rPh sb="0" eb="2">
      <t>セイサン</t>
    </rPh>
    <phoneticPr fontId="8"/>
  </si>
  <si>
    <t>□　別　□　一緒</t>
    <rPh sb="2" eb="3">
      <t>ベツ</t>
    </rPh>
    <rPh sb="6" eb="8">
      <t>イッショ</t>
    </rPh>
    <phoneticPr fontId="8"/>
  </si>
  <si>
    <t>カメラマン</t>
    <phoneticPr fontId="8"/>
  </si>
  <si>
    <t>（　　　　　　　　　　　）枚</t>
    <rPh sb="13" eb="14">
      <t>マイ</t>
    </rPh>
    <phoneticPr fontId="8"/>
  </si>
  <si>
    <t>（　　　　　　　　　　　）束</t>
    <rPh sb="13" eb="14">
      <t>タバ</t>
    </rPh>
    <phoneticPr fontId="8"/>
  </si>
  <si>
    <t>●以下の部分は入所当日に受付で確認する内容です。（入力の必要はありません）</t>
    <rPh sb="1" eb="3">
      <t>イカ</t>
    </rPh>
    <rPh sb="4" eb="6">
      <t>ブブン</t>
    </rPh>
    <rPh sb="7" eb="9">
      <t>ニュウショ</t>
    </rPh>
    <rPh sb="9" eb="11">
      <t>トウジツ</t>
    </rPh>
    <rPh sb="12" eb="14">
      <t>ウケツケ</t>
    </rPh>
    <rPh sb="15" eb="17">
      <t>カクニン</t>
    </rPh>
    <rPh sb="19" eb="21">
      <t>ナイヨウ</t>
    </rPh>
    <rPh sb="25" eb="27">
      <t>ニュウリョク</t>
    </rPh>
    <rPh sb="28" eb="30">
      <t>ヒツヨウ</t>
    </rPh>
    <phoneticPr fontId="8"/>
  </si>
  <si>
    <t>食事</t>
    <rPh sb="0" eb="2">
      <t>ショクジ</t>
    </rPh>
    <phoneticPr fontId="8"/>
  </si>
  <si>
    <t>□　有　□　無</t>
    <rPh sb="2" eb="3">
      <t>アリ</t>
    </rPh>
    <rPh sb="6" eb="7">
      <t>ナシ</t>
    </rPh>
    <phoneticPr fontId="8"/>
  </si>
  <si>
    <t>提出済書類
（施設記入）</t>
    <rPh sb="0" eb="2">
      <t>テイシュツ</t>
    </rPh>
    <rPh sb="2" eb="3">
      <t>スミ</t>
    </rPh>
    <rPh sb="3" eb="5">
      <t>ショルイ</t>
    </rPh>
    <rPh sb="7" eb="11">
      <t>シセツキニュウ</t>
    </rPh>
    <phoneticPr fontId="8"/>
  </si>
  <si>
    <t>利用施設</t>
    <rPh sb="0" eb="2">
      <t>リヨウ</t>
    </rPh>
    <rPh sb="2" eb="4">
      <t>シセツ</t>
    </rPh>
    <phoneticPr fontId="8"/>
  </si>
  <si>
    <t>令和5年度版</t>
    <rPh sb="0" eb="2">
      <t>レイワ</t>
    </rPh>
    <rPh sb="3" eb="5">
      <t>ネンド</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</si>
  <si>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</si>
  <si>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</si>
  <si>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</si>
  <si>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</si>
  <si>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この木？なんの木？</t>
    <rPh sb="2" eb="3">
      <t>キ</t>
    </rPh>
    <rPh sb="7" eb="8">
      <t>キ</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</si>
  <si>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</si>
  <si>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</si>
  <si>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</si>
  <si>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ウォークラリー</t>
    <phoneticPr fontId="8"/>
  </si>
  <si>
    <t>森のビンゴゲーム</t>
    <rPh sb="0" eb="1">
      <t>モリ</t>
    </rPh>
    <phoneticPr fontId="8"/>
  </si>
  <si>
    <t>サーチライトハイク</t>
    <phoneticPr fontId="8"/>
  </si>
  <si>
    <t>グループチャレンジ</t>
  </si>
  <si>
    <t>チャレンジ型アクテビティ・
指導型アクティビティ</t>
    <rPh sb="5" eb="6">
      <t>ガタ</t>
    </rPh>
    <rPh sb="14" eb="16">
      <t>シドウ</t>
    </rPh>
    <rPh sb="16" eb="17">
      <t>ガタ</t>
    </rPh>
    <phoneticPr fontId="8"/>
  </si>
  <si>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</si>
  <si>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r>
      <rPr>
        <b/>
        <sz val="9"/>
        <rFont val="HGP明朝B"/>
        <family val="1"/>
        <charset val="128"/>
      </rPr>
      <t>※注意事項</t>
    </r>
    <r>
      <rPr>
        <sz val="9"/>
        <rFont val="HGP明朝B"/>
        <family val="1"/>
        <charset val="128"/>
      </rPr>
      <t xml:space="preserve">
・グループチャレンジは1班10人程度にしてください。
（後日グループチャレンジ用資料を送付いたします）
・ポイントに立てる指導員が少ないと有人ポイントが少なくなります。
・星空観察は晴天時のみの申込みは不可。雨天時は雨天プログラムを実施します。
・各アクティビティマニュアルを確認し、実施可能時期・実施可能人数などに注意してお申し込みください。</t>
    </r>
    <rPh sb="1" eb="5">
      <t>チュウイジコウ</t>
    </rPh>
    <rPh sb="18" eb="19">
      <t>ハン</t>
    </rPh>
    <rPh sb="21" eb="24">
      <t>ニンテイド</t>
    </rPh>
    <rPh sb="34" eb="36">
      <t>ゴジツ</t>
    </rPh>
    <rPh sb="45" eb="46">
      <t>ヨウ</t>
    </rPh>
    <rPh sb="46" eb="48">
      <t>シリョウ</t>
    </rPh>
    <rPh sb="49" eb="51">
      <t>ソウフ</t>
    </rPh>
    <rPh sb="64" eb="65">
      <t>タ</t>
    </rPh>
    <rPh sb="67" eb="70">
      <t>シドウイン</t>
    </rPh>
    <rPh sb="71" eb="72">
      <t>スク</t>
    </rPh>
    <rPh sb="75" eb="77">
      <t>ユウジン</t>
    </rPh>
    <rPh sb="82" eb="83">
      <t>スク</t>
    </rPh>
    <rPh sb="92" eb="96">
      <t>ホシゾラカンサツ</t>
    </rPh>
    <rPh sb="97" eb="100">
      <t>セイテンジ</t>
    </rPh>
    <rPh sb="103" eb="105">
      <t>モウシコ</t>
    </rPh>
    <rPh sb="107" eb="109">
      <t>フカ</t>
    </rPh>
    <rPh sb="110" eb="113">
      <t>ウテンジ</t>
    </rPh>
    <rPh sb="114" eb="116">
      <t>ウテン</t>
    </rPh>
    <rPh sb="122" eb="124">
      <t>ジッシ</t>
    </rPh>
    <rPh sb="130" eb="131">
      <t>カク</t>
    </rPh>
    <rPh sb="144" eb="146">
      <t>カクニン</t>
    </rPh>
    <rPh sb="148" eb="154">
      <t>ジッシカノウジキ</t>
    </rPh>
    <rPh sb="155" eb="161">
      <t>ジッシカノウニンズウ</t>
    </rPh>
    <rPh sb="164" eb="166">
      <t>チュウイ</t>
    </rPh>
    <rPh sb="169" eb="170">
      <t>モウ</t>
    </rPh>
    <rPh sb="171" eb="172">
      <t>コ</t>
    </rPh>
    <phoneticPr fontId="8"/>
  </si>
  <si>
    <t>　　　追加食材注文あり</t>
    <rPh sb="3" eb="7">
      <t>ツイカショクザイ</t>
    </rPh>
    <rPh sb="7" eb="9">
      <t>チュウモン</t>
    </rPh>
    <phoneticPr fontId="8"/>
  </si>
  <si>
    <t>　　　アルコール注文あり</t>
    <rPh sb="8" eb="10">
      <t>チュウモン</t>
    </rPh>
    <phoneticPr fontId="8"/>
  </si>
  <si>
    <t>●野外炊事</t>
    <rPh sb="0" eb="5">
      <t>マルヤガイスイジ</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</si>
  <si>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</si>
  <si>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</si>
  <si>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</si>
  <si>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●個別の野外炊事備品貸出申込み</t>
    <rPh sb="1" eb="3">
      <t>コベツ</t>
    </rPh>
    <rPh sb="4" eb="6">
      <t>ヤガイ</t>
    </rPh>
    <rPh sb="6" eb="8">
      <t>スイジ</t>
    </rPh>
    <rPh sb="8" eb="10">
      <t>ビヒン</t>
    </rPh>
    <rPh sb="10" eb="12">
      <t>カシダシ</t>
    </rPh>
    <rPh sb="12" eb="14">
      <t>モウシコ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</si>
  <si>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・10:30～11:30
・14:00～15:00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</si>
  <si>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</si>
  <si>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</si>
  <si>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</si>
  <si>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</si>
  <si>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</si>
  <si>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</si>
  <si>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</si>
  <si>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</si>
  <si>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</si>
  <si>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令和5年2月現在</t>
    <rPh sb="0" eb="2">
      <t>レイワ</t>
    </rPh>
    <rPh sb="3" eb="4">
      <t>ネン</t>
    </rPh>
    <rPh sb="5" eb="6">
      <t>ガツ</t>
    </rPh>
    <rPh sb="6" eb="8">
      <t>ゲンザイ</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</si>
  <si>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</si>
  <si>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r>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202" eb="204">
      <t>ジギョウ</t>
    </rPh>
    <rPh sb="204" eb="207">
      <t>アンナイトウ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</si>
  <si>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</si>
  <si>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</si>
  <si>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</si>
  <si>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現金　　　振込み　　　電子決済　　　クレジットカード</t>
    <rPh sb="3" eb="5">
      <t>ゲンキン</t>
    </rPh>
    <rPh sb="8" eb="10">
      <t>フリコ</t>
    </rPh>
    <rPh sb="14" eb="18">
      <t>デンシケッサイ</t>
    </rPh>
    <phoneticPr fontId="8"/>
  </si>
  <si>
    <t>　□　本日体調不良者なし</t>
    <rPh sb="3" eb="10">
      <t>ホンジツタイチョウフリョウシャ</t>
    </rPh>
    <phoneticPr fontId="8"/>
  </si>
  <si>
    <t>日帰り</t>
    <rPh sb="0" eb="2">
      <t>ヒガエ</t>
    </rPh>
    <phoneticPr fontId="8"/>
  </si>
  <si>
    <t>単価</t>
    <rPh sb="0" eb="2">
      <t>タンカ</t>
    </rPh>
    <phoneticPr fontId="125"/>
  </si>
  <si>
    <t>（税込）</t>
    <rPh sb="1" eb="3">
      <t>ゼイコ</t>
    </rPh>
    <phoneticPr fontId="125"/>
  </si>
  <si>
    <t>11～15個入り</t>
    <rPh sb="5" eb="6">
      <t>コ</t>
    </rPh>
    <rPh sb="6" eb="7">
      <t>イ</t>
    </rPh>
    <phoneticPr fontId="8"/>
  </si>
  <si>
    <t>ブロッコリー</t>
    <phoneticPr fontId="125"/>
  </si>
  <si>
    <t>約200ｇ</t>
    <rPh sb="0" eb="1">
      <t>ヤク</t>
    </rPh>
    <phoneticPr fontId="125"/>
  </si>
  <si>
    <t>1袋</t>
    <rPh sb="1" eb="2">
      <t>フクロ</t>
    </rPh>
    <phoneticPr fontId="125"/>
  </si>
  <si>
    <t>ブロッコリー(冷凍)</t>
    <rPh sb="7" eb="9">
      <t>レイトウ</t>
    </rPh>
    <phoneticPr fontId="125"/>
  </si>
  <si>
    <t>約100ｇ</t>
    <rPh sb="0" eb="1">
      <t>ヤク</t>
    </rPh>
    <phoneticPr fontId="125"/>
  </si>
  <si>
    <t>かぼちゃ(乱切・冷凍)</t>
    <rPh sb="5" eb="7">
      <t>ランギ</t>
    </rPh>
    <rPh sb="8" eb="10">
      <t>レイトウ</t>
    </rPh>
    <phoneticPr fontId="125"/>
  </si>
  <si>
    <t>ほうれん草</t>
    <rPh sb="4" eb="5">
      <t>ソウ</t>
    </rPh>
    <phoneticPr fontId="125"/>
  </si>
  <si>
    <t>1個</t>
    <rPh sb="1" eb="2">
      <t>コ</t>
    </rPh>
    <phoneticPr fontId="125"/>
  </si>
  <si>
    <t>時価</t>
    <rPh sb="0" eb="2">
      <t>ジカ</t>
    </rPh>
    <phoneticPr fontId="125"/>
  </si>
  <si>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</si>
  <si>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</si>
  <si>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</si>
  <si>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</si>
  <si>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</si>
  <si>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</si>
  <si>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</si>
  <si>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25"/>
  </si>
  <si>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</si>
  <si>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</si>
  <si>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</si>
  <si>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朝食サンドイッチセット</t>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</si>
  <si>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</si>
  <si>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</si>
  <si>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</si>
  <si>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昼食</t>
    <rPh sb="0" eb="2">
      <t>チュウショク</t>
    </rPh>
    <phoneticPr fontId="8"/>
  </si>
  <si>
    <t>（　：　）</t>
    <phoneticPr fontId="8"/>
  </si>
  <si>
    <t>夕食</t>
    <rPh sb="0" eb="2">
      <t>ユウショク</t>
    </rPh>
    <phoneticPr fontId="8"/>
  </si>
  <si>
    <t>まな板（1）、包丁（1）、ボウル（1）、ざる（1）、おたま（1）、しゃもじ（2）、鍋（1）、竹ベラ（1）、ゴムベラ（1）、皮むき（1）、飯盒（2）、バット（1）、皮手袋（1）
※炊いたご飯注文の場合は飯盒なし</t>
    <rPh sb="2" eb="3">
      <t>イタ</t>
    </rPh>
    <rPh sb="7" eb="9">
      <t>ホウチョウ</t>
    </rPh>
    <rPh sb="41" eb="42">
      <t>ナベ</t>
    </rPh>
    <rPh sb="46" eb="47">
      <t>タケ</t>
    </rPh>
    <rPh sb="61" eb="62">
      <t>カワ</t>
    </rPh>
    <rPh sb="68" eb="70">
      <t>ハンゴウ</t>
    </rPh>
    <rPh sb="81" eb="84">
      <t>カワテブクロ</t>
    </rPh>
    <rPh sb="89" eb="90">
      <t>タ</t>
    </rPh>
    <rPh sb="93" eb="94">
      <t>ハン</t>
    </rPh>
    <rPh sb="94" eb="96">
      <t>チュウモン</t>
    </rPh>
    <rPh sb="97" eb="99">
      <t>バアイ</t>
    </rPh>
    <rPh sb="100" eb="102">
      <t>ハンゴウ</t>
    </rPh>
    <phoneticPr fontId="8"/>
  </si>
  <si>
    <t>まな板（1）、包丁（1）、鉄板（1）、フライ返し（2）、さいばし（1）、トング（2）、しゃもじ（2）、飯盒（2）、バット（1）、皮手袋（1）
※焼きそばセットの場合は飯盒なし</t>
    <rPh sb="13" eb="15">
      <t>テッパン</t>
    </rPh>
    <rPh sb="22" eb="23">
      <t>ガエ</t>
    </rPh>
    <rPh sb="51" eb="53">
      <t>ハンゴウ</t>
    </rPh>
    <rPh sb="64" eb="67">
      <t>カワテブクロ</t>
    </rPh>
    <rPh sb="72" eb="73">
      <t>ヤ</t>
    </rPh>
    <rPh sb="80" eb="82">
      <t>バアイ</t>
    </rPh>
    <rPh sb="83" eb="85">
      <t>ハンゴウ</t>
    </rPh>
    <phoneticPr fontId="8"/>
  </si>
  <si>
    <t>フライパンまたは鉄板（1）、フライ返し（1）、しゃもじ（2）、飯盒（2）、やかん（1）、ボウル（1）、さいばし（1）、皮手袋（1）</t>
    <rPh sb="59" eb="62">
      <t>カワテブクロ</t>
    </rPh>
    <phoneticPr fontId="8"/>
  </si>
  <si>
    <t>ボウル（1）、バット（1）、包丁（1）、まな板（1）、フライ返し（1）、めん棒（1）、めん板（1）、計量カップ（1）、スプーン（1）、フォーク（1）、おぼん（1）
全体：ドラム缶、焼き網、火ばさみ、皮手袋（厚手）、火バサミ</t>
    <rPh sb="14" eb="16">
      <t>ホウチョウ</t>
    </rPh>
    <rPh sb="22" eb="23">
      <t>イタ</t>
    </rPh>
    <rPh sb="30" eb="31">
      <t>ガエ</t>
    </rPh>
    <rPh sb="45" eb="46">
      <t>イタ</t>
    </rPh>
    <rPh sb="50" eb="52">
      <t>ケイリョウ</t>
    </rPh>
    <rPh sb="82" eb="84">
      <t>ゼンタイ</t>
    </rPh>
    <rPh sb="88" eb="89">
      <t>カン</t>
    </rPh>
    <rPh sb="94" eb="95">
      <t>ヒ</t>
    </rPh>
    <rPh sb="99" eb="102">
      <t>カワテブクロ</t>
    </rPh>
    <rPh sb="103" eb="105">
      <t>アツデ</t>
    </rPh>
    <rPh sb="107" eb="108">
      <t>ヒ</t>
    </rPh>
    <phoneticPr fontId="8"/>
  </si>
  <si>
    <t>フライパンまたは鉄板（1）、フライ返し（1）、鍋（1）、おたま（1）、ボウル（1）、さいばし（1）、皮手袋（1）</t>
    <rPh sb="23" eb="24">
      <t>ナベ</t>
    </rPh>
    <rPh sb="50" eb="53">
      <t>カワテブクロ</t>
    </rPh>
    <phoneticPr fontId="8"/>
  </si>
  <si>
    <t>まな板（1）、包丁（1）、ボウル（1）、ざる（1）、鍋（1）、皮むき（1）、バット（1）、トング（1）、やかん（1）、スプーン（2）、災害救助用炊飯袋（1人1枚または2枚）、耐熱ポリ袋（人数分）、新聞紙にかぶせる大きいポリ袋（人数分）、輪ゴム、皮手袋（1）</t>
    <rPh sb="93" eb="96">
      <t>ニンズウブン</t>
    </rPh>
    <rPh sb="113" eb="116">
      <t>ニンズウブン</t>
    </rPh>
    <phoneticPr fontId="8"/>
  </si>
  <si>
    <t>包丁（1）、まな板（1）、さいばし（1）、バット（1）、スプーン（2）</t>
    <rPh sb="0" eb="2">
      <t>ホウチョウ</t>
    </rPh>
    <rPh sb="8" eb="9">
      <t>イタ</t>
    </rPh>
    <phoneticPr fontId="8"/>
  </si>
  <si>
    <t>キッチンバサミ（1）、ボウル（1）、ざる（1）、鍋（1）、トング（1）、計量スプーン（1）、耐熱ポリ袋（人数分）、新聞紙にかぶせる大きいポリ袋（人数分）、輪ゴム、皮手袋（1）</t>
    <rPh sb="24" eb="25">
      <t>ナベ</t>
    </rPh>
    <rPh sb="36" eb="38">
      <t>ケイリョウ</t>
    </rPh>
    <rPh sb="46" eb="48">
      <t>タイネツ</t>
    </rPh>
    <rPh sb="50" eb="51">
      <t>ブクロ</t>
    </rPh>
    <rPh sb="52" eb="55">
      <t>ニンズウブン</t>
    </rPh>
    <rPh sb="57" eb="60">
      <t>シンブンシ</t>
    </rPh>
    <rPh sb="65" eb="66">
      <t>オオ</t>
    </rPh>
    <rPh sb="70" eb="71">
      <t>ブクロ</t>
    </rPh>
    <rPh sb="72" eb="75">
      <t>ニンズウブン</t>
    </rPh>
    <phoneticPr fontId="8"/>
  </si>
  <si>
    <t>ボウル（1）、めん板（1）、めん棒（1）、すいのう（1）、おたま（1）、バット（1）、ざる（1）、計量カップ（1）、鍋（2）、さいばし（1）、めん切り包丁（1）、こま板（1）、フライ返し（1）、皮手袋（1）、ブルーシート（必要に応じて）</t>
    <rPh sb="83" eb="84">
      <t>イタ</t>
    </rPh>
    <rPh sb="97" eb="100">
      <t>カワテブクロ</t>
    </rPh>
    <rPh sb="111" eb="113">
      <t>ヒツヨウ</t>
    </rPh>
    <rPh sb="114" eb="115">
      <t>オウ</t>
    </rPh>
    <phoneticPr fontId="8"/>
  </si>
  <si>
    <t>竹、ざる（2）、鍋（1）、さいばし（1）、ボウル（2）、おたま（1）、トング（2）、食べる用箸（人数分）、取る用割り箸（人数分）、紙コップ（人数分）、発布スチロール容器（人数分）、ビールケース（1）、台（2～4）、ホースリール（1）、針金（もしくはヒモ）、ペンチ（1）、地面に敷くシート、テーブル※人数に応じて数は変わります。</t>
    <rPh sb="53" eb="54">
      <t>ト</t>
    </rPh>
    <rPh sb="55" eb="56">
      <t>ヨウ</t>
    </rPh>
    <rPh sb="56" eb="57">
      <t>ワ</t>
    </rPh>
    <rPh sb="58" eb="59">
      <t>ハシ</t>
    </rPh>
    <rPh sb="60" eb="63">
      <t>ニンズウブン</t>
    </rPh>
    <rPh sb="65" eb="66">
      <t>カミ</t>
    </rPh>
    <rPh sb="70" eb="73">
      <t>ニンズウブン</t>
    </rPh>
    <rPh sb="75" eb="77">
      <t>ハップ</t>
    </rPh>
    <rPh sb="82" eb="84">
      <t>ヨウキ</t>
    </rPh>
    <rPh sb="85" eb="88">
      <t>ニンズウブン</t>
    </rPh>
    <phoneticPr fontId="8"/>
  </si>
  <si>
    <t>鉄板（1）、フライ返し（2）、ボウル（1）、ザル（1）、トング（肉用・野菜用）、しゃもじ（2）、飯盒（2）、バット1、皮手袋1、アルミホイル
※炊いたご飯の場合、飯盒なし</t>
    <rPh sb="32" eb="33">
      <t>ニク</t>
    </rPh>
    <rPh sb="33" eb="34">
      <t>ヨウ</t>
    </rPh>
    <rPh sb="35" eb="38">
      <t>ヤサイヨウ</t>
    </rPh>
    <rPh sb="59" eb="62">
      <t>カワテブクロ</t>
    </rPh>
    <rPh sb="72" eb="73">
      <t>タ</t>
    </rPh>
    <rPh sb="76" eb="77">
      <t>ハン</t>
    </rPh>
    <rPh sb="78" eb="80">
      <t>バアイ</t>
    </rPh>
    <rPh sb="81" eb="83">
      <t>ハンゴウ</t>
    </rPh>
    <phoneticPr fontId="8"/>
  </si>
  <si>
    <t>竹ひご（人数分）、消毒用アルコール、半ドラム缶（またはかまどで実施）、皮手袋</t>
    <rPh sb="0" eb="1">
      <t>タケ</t>
    </rPh>
    <rPh sb="4" eb="7">
      <t>ニンズウブン</t>
    </rPh>
    <rPh sb="9" eb="12">
      <t>ショウドクヨウ</t>
    </rPh>
    <rPh sb="18" eb="19">
      <t>ハン</t>
    </rPh>
    <rPh sb="22" eb="23">
      <t>カン</t>
    </rPh>
    <rPh sb="31" eb="33">
      <t>ジッシ</t>
    </rPh>
    <rPh sb="35" eb="38">
      <t>カワテブクロ</t>
    </rPh>
    <phoneticPr fontId="8"/>
  </si>
  <si>
    <t>年</t>
    <rPh sb="0" eb="1">
      <t>ネン</t>
    </rPh>
    <phoneticPr fontId="8"/>
  </si>
  <si>
    <t>時</t>
    <rPh sb="0" eb="1">
      <t>ジ</t>
    </rPh>
    <phoneticPr fontId="8"/>
  </si>
  <si>
    <t>分</t>
    <rPh sb="0" eb="1">
      <t>フン</t>
    </rPh>
    <phoneticPr fontId="8"/>
  </si>
  <si>
    <t>＊缶詰他＊</t>
    <rPh sb="1" eb="3">
      <t>カンヅメ</t>
    </rPh>
    <rPh sb="3" eb="4">
      <t>ホカ</t>
    </rPh>
    <phoneticPr fontId="8"/>
  </si>
  <si>
    <t>提出日</t>
    <rPh sb="0" eb="3">
      <t>テイシュツビ</t>
    </rPh>
    <phoneticPr fontId="8"/>
  </si>
  <si>
    <t>令和　　　年　　　月　　　日</t>
    <rPh sb="0" eb="2">
      <t>レイワ</t>
    </rPh>
    <rPh sb="5" eb="6">
      <t>ネン</t>
    </rPh>
    <rPh sb="9" eb="10">
      <t>ガツ</t>
    </rPh>
    <rPh sb="13" eb="14">
      <t>ニチ</t>
    </rPh>
    <phoneticPr fontId="8"/>
  </si>
  <si>
    <t>A1</t>
    <phoneticPr fontId="8"/>
  </si>
  <si>
    <t>A2</t>
    <phoneticPr fontId="8"/>
  </si>
  <si>
    <t>A3</t>
    <phoneticPr fontId="8"/>
  </si>
  <si>
    <t>A4</t>
    <phoneticPr fontId="8"/>
  </si>
  <si>
    <t>A5</t>
    <phoneticPr fontId="8"/>
  </si>
  <si>
    <t>M2</t>
    <phoneticPr fontId="8"/>
  </si>
  <si>
    <t>BP5</t>
    <phoneticPr fontId="8"/>
  </si>
  <si>
    <t>A9</t>
    <phoneticPr fontId="8"/>
  </si>
  <si>
    <t>A11</t>
    <phoneticPr fontId="8"/>
  </si>
  <si>
    <t>A13</t>
    <phoneticPr fontId="8"/>
  </si>
  <si>
    <t>A15</t>
    <phoneticPr fontId="8"/>
  </si>
  <si>
    <t>A17</t>
    <phoneticPr fontId="8"/>
  </si>
  <si>
    <t>A19</t>
    <phoneticPr fontId="8"/>
  </si>
  <si>
    <t>A21</t>
    <phoneticPr fontId="8"/>
  </si>
  <si>
    <t>A23</t>
    <phoneticPr fontId="8"/>
  </si>
  <si>
    <t>A25</t>
    <phoneticPr fontId="8"/>
  </si>
  <si>
    <t>A27</t>
    <phoneticPr fontId="8"/>
  </si>
  <si>
    <t>A29</t>
    <phoneticPr fontId="8"/>
  </si>
  <si>
    <t>A31</t>
    <phoneticPr fontId="8"/>
  </si>
  <si>
    <t>焼き板一輪挿し（薪代別）</t>
    <rPh sb="0" eb="1">
      <t>ヤ</t>
    </rPh>
    <rPh sb="2" eb="3">
      <t>イタ</t>
    </rPh>
    <rPh sb="3" eb="4">
      <t>イチ</t>
    </rPh>
    <rPh sb="4" eb="5">
      <t>リン</t>
    </rPh>
    <rPh sb="5" eb="6">
      <t>ザ</t>
    </rPh>
    <rPh sb="8" eb="11">
      <t>マキダイベツ</t>
    </rPh>
    <phoneticPr fontId="8"/>
  </si>
  <si>
    <t>A33</t>
    <phoneticPr fontId="8"/>
  </si>
  <si>
    <t>A35</t>
    <phoneticPr fontId="8"/>
  </si>
  <si>
    <t>A37</t>
    <phoneticPr fontId="8"/>
  </si>
  <si>
    <t>A6</t>
    <phoneticPr fontId="8"/>
  </si>
  <si>
    <t>A8</t>
    <phoneticPr fontId="8"/>
  </si>
  <si>
    <t>Y1</t>
    <phoneticPr fontId="8"/>
  </si>
  <si>
    <t>Y2</t>
    <phoneticPr fontId="8"/>
  </si>
  <si>
    <t>Y3</t>
  </si>
  <si>
    <t>Y4</t>
  </si>
  <si>
    <t>Y5</t>
  </si>
  <si>
    <t>Y6</t>
  </si>
  <si>
    <t>Y7</t>
  </si>
  <si>
    <t>Y8</t>
  </si>
  <si>
    <t>Y9</t>
  </si>
  <si>
    <t>Y10</t>
  </si>
  <si>
    <t>Y11</t>
  </si>
  <si>
    <t>Y12</t>
  </si>
  <si>
    <t>Y13</t>
  </si>
  <si>
    <t>Y14</t>
  </si>
  <si>
    <t>Y15</t>
  </si>
  <si>
    <t>Y16</t>
  </si>
  <si>
    <t>Y17</t>
  </si>
  <si>
    <t>Y18</t>
  </si>
  <si>
    <t>Y19</t>
  </si>
  <si>
    <t>Y20</t>
  </si>
  <si>
    <t>Y3</t>
    <phoneticPr fontId="8"/>
  </si>
  <si>
    <t>ドラム缶ドリア（炊いたご飯）</t>
    <rPh sb="3" eb="4">
      <t>カン</t>
    </rPh>
    <rPh sb="8" eb="9">
      <t>タ</t>
    </rPh>
    <rPh sb="12" eb="13">
      <t>ハン</t>
    </rPh>
    <phoneticPr fontId="8"/>
  </si>
  <si>
    <t>ドラム缶ドリア（生米）</t>
    <rPh sb="3" eb="4">
      <t>カン</t>
    </rPh>
    <rPh sb="8" eb="9">
      <t>ナマ</t>
    </rPh>
    <rPh sb="9" eb="10">
      <t>コメ</t>
    </rPh>
    <phoneticPr fontId="8"/>
  </si>
  <si>
    <t>Y18</t>
    <phoneticPr fontId="8"/>
  </si>
  <si>
    <t>おにぎり弁当・その他</t>
    <rPh sb="4" eb="6">
      <t>ベントウ</t>
    </rPh>
    <rPh sb="9" eb="10">
      <t>タ</t>
    </rPh>
    <phoneticPr fontId="8"/>
  </si>
  <si>
    <t>OB1</t>
    <phoneticPr fontId="8"/>
  </si>
  <si>
    <t>OB2</t>
    <phoneticPr fontId="8"/>
  </si>
  <si>
    <t>OB4</t>
    <phoneticPr fontId="8"/>
  </si>
  <si>
    <t>OB5</t>
    <phoneticPr fontId="8"/>
  </si>
  <si>
    <t>D11</t>
    <phoneticPr fontId="8"/>
  </si>
  <si>
    <t>D12</t>
    <phoneticPr fontId="8"/>
  </si>
  <si>
    <t>D13</t>
    <phoneticPr fontId="8"/>
  </si>
  <si>
    <t>D14</t>
    <phoneticPr fontId="8"/>
  </si>
  <si>
    <t>D15</t>
    <phoneticPr fontId="8"/>
  </si>
  <si>
    <t>D16</t>
    <phoneticPr fontId="8"/>
  </si>
  <si>
    <t>D17</t>
    <phoneticPr fontId="8"/>
  </si>
  <si>
    <t>D18</t>
    <phoneticPr fontId="8"/>
  </si>
  <si>
    <r>
      <t>●入力後に自動で反映される数字は本所の精算で必要になります。</t>
    </r>
    <r>
      <rPr>
        <b/>
        <sz val="10"/>
        <color rgb="FFFF0000"/>
        <rFont val="ＭＳ Ｐゴシック"/>
        <family val="3"/>
        <charset val="128"/>
      </rPr>
      <t>消さずに</t>
    </r>
    <r>
      <rPr>
        <sz val="10"/>
        <rFont val="ＭＳ Ｐゴシック"/>
        <family val="3"/>
        <charset val="128"/>
      </rPr>
      <t>そのまま残しておいていただくようお願いいたします。</t>
    </r>
    <rPh sb="1" eb="4">
      <t>ニュウリョクゴ</t>
    </rPh>
    <rPh sb="5" eb="7">
      <t>ジドウ</t>
    </rPh>
    <rPh sb="8" eb="10">
      <t>ハンエイ</t>
    </rPh>
    <rPh sb="13" eb="15">
      <t>スウジ</t>
    </rPh>
    <rPh sb="16" eb="18">
      <t>ホンショ</t>
    </rPh>
    <rPh sb="19" eb="21">
      <t>セイサン</t>
    </rPh>
    <rPh sb="22" eb="24">
      <t>ヒツヨウ</t>
    </rPh>
    <rPh sb="30" eb="31">
      <t>ケ</t>
    </rPh>
    <rPh sb="38" eb="39">
      <t>ノコ</t>
    </rPh>
    <rPh sb="51" eb="52">
      <t>ネガ</t>
    </rPh>
    <phoneticPr fontId="8"/>
  </si>
  <si>
    <t>めん板（1）、ボウル（1）、計量カップ（1）、しの竹（人数分）、消毒用アルコール、アルミホイル、半ドラム缶（またはかまどで実施）、皮手袋（1）</t>
    <rPh sb="25" eb="26">
      <t>タケ</t>
    </rPh>
    <rPh sb="27" eb="30">
      <t>ニンズウブン</t>
    </rPh>
    <rPh sb="61" eb="63">
      <t>ジッシ</t>
    </rPh>
    <rPh sb="65" eb="68">
      <t>カワテブクロ</t>
    </rPh>
    <phoneticPr fontId="8"/>
  </si>
  <si>
    <t>まな板（1）、包丁（1）、ボウル（2）、ざる（1）、おたま（1）、鍋（1）、竹ベラ（1）、ゴムベラ（1）、皮むき（1）、バット（2）、フライ返し（1）、めん棒（1）、めん板（1）、計量カップ（1）、鉄板（1）、皮手袋（1）</t>
    <rPh sb="105" eb="108">
      <t>カワテブクロ</t>
    </rPh>
    <phoneticPr fontId="8"/>
  </si>
  <si>
    <t>まな板（1）、包丁（1）、ボウル（1）、ざる（1）、おたま（1）、しゃもじ（2）、鍋（1）、竹ベラ（1）、ゴムベラ（1）、飯盒（2）、バット（1）、おぼん（1）、アルミ皿（人数分）
全体：ドラム缶、皮手袋（厚手）、火バサミ、取り出す用のヘラ
※炊いたご飯注文の場合は飯盒なし</t>
    <rPh sb="112" eb="113">
      <t>ト</t>
    </rPh>
    <rPh sb="114" eb="115">
      <t>ダ</t>
    </rPh>
    <rPh sb="116" eb="117">
      <t>ヨウ</t>
    </rPh>
    <phoneticPr fontId="8"/>
  </si>
  <si>
    <t>BP6</t>
    <phoneticPr fontId="8"/>
  </si>
  <si>
    <t>BP7</t>
    <phoneticPr fontId="8"/>
  </si>
  <si>
    <t>BP8</t>
  </si>
  <si>
    <t>BP9</t>
  </si>
  <si>
    <t>BP10</t>
  </si>
  <si>
    <t>BP11</t>
  </si>
  <si>
    <t>BP12</t>
  </si>
  <si>
    <t>BP15</t>
    <phoneticPr fontId="8"/>
  </si>
  <si>
    <t>BP16</t>
  </si>
  <si>
    <t>BP17</t>
  </si>
  <si>
    <t>BP18</t>
  </si>
  <si>
    <t>BP19</t>
  </si>
  <si>
    <t>BP20</t>
  </si>
  <si>
    <t>令和5年　3月 3日ver</t>
    <rPh sb="0" eb="2">
      <t>レイワ</t>
    </rPh>
    <rPh sb="3" eb="4">
      <t>ネン</t>
    </rPh>
    <rPh sb="6" eb="7">
      <t>ガツ</t>
    </rPh>
    <rPh sb="9" eb="10">
      <t>ニチ</t>
    </rPh>
    <phoneticPr fontId="8"/>
  </si>
  <si>
    <t>日帰り利用団体（入力用）</t>
    <rPh sb="0" eb="2">
      <t>ヒガエ</t>
    </rPh>
    <rPh sb="3" eb="5">
      <t>リヨウ</t>
    </rPh>
    <rPh sb="5" eb="7">
      <t>ダンタイ</t>
    </rPh>
    <rPh sb="8" eb="10">
      <t>ニュウリョク</t>
    </rPh>
    <rPh sb="10" eb="11">
      <t>ヨウ</t>
    </rPh>
    <phoneticPr fontId="8"/>
  </si>
  <si>
    <t>利用日日（○年○/○）</t>
    <rPh sb="0" eb="3">
      <t>リヨウビ</t>
    </rPh>
    <rPh sb="3" eb="4">
      <t>ビ</t>
    </rPh>
    <rPh sb="6" eb="7">
      <t>ネン</t>
    </rPh>
    <phoneticPr fontId="8"/>
  </si>
  <si>
    <t>●班編成（班での提供希望の場合、1班当たりの人数と班数をご記入ください）野外炊事の班は基本1班5人以上でご計画をお願いします。端数対応は可能です。</t>
    <rPh sb="1" eb="4">
      <t>ハンヘンセイ</t>
    </rPh>
    <rPh sb="5" eb="6">
      <t>ハン</t>
    </rPh>
    <rPh sb="8" eb="12">
      <t>テイキョウキボウ</t>
    </rPh>
    <rPh sb="13" eb="15">
      <t>バアイ</t>
    </rPh>
    <rPh sb="17" eb="19">
      <t>ハンア</t>
    </rPh>
    <rPh sb="22" eb="24">
      <t>ニンズウ</t>
    </rPh>
    <rPh sb="25" eb="27">
      <t>ハンスウ</t>
    </rPh>
    <rPh sb="29" eb="31">
      <t>キニュウ</t>
    </rPh>
    <rPh sb="48" eb="51">
      <t>ニンイジョウ</t>
    </rPh>
    <phoneticPr fontId="8"/>
  </si>
  <si>
    <t>受付担当者</t>
    <rPh sb="0" eb="2">
      <t>ウケツケ</t>
    </rPh>
    <rPh sb="2" eb="5">
      <t>タントウシャ</t>
    </rPh>
    <phoneticPr fontId="8"/>
  </si>
  <si>
    <r>
      <t>様式第</t>
    </r>
    <r>
      <rPr>
        <sz val="10.5"/>
        <color indexed="8"/>
        <rFont val="Century"/>
        <family val="1"/>
      </rPr>
      <t>1</t>
    </r>
    <r>
      <rPr>
        <sz val="10.5"/>
        <color indexed="8"/>
        <rFont val="ＭＳ Ｐ明朝"/>
        <family val="1"/>
        <charset val="128"/>
      </rPr>
      <t>号（２）（第</t>
    </r>
    <r>
      <rPr>
        <sz val="10.5"/>
        <color indexed="8"/>
        <rFont val="Century"/>
        <family val="1"/>
      </rPr>
      <t>3</t>
    </r>
    <r>
      <rPr>
        <sz val="10.5"/>
        <color indexed="8"/>
        <rFont val="ＭＳ Ｐ明朝"/>
        <family val="1"/>
        <charset val="128"/>
      </rPr>
      <t>条関係）</t>
    </r>
    <r>
      <rPr>
        <sz val="10.5"/>
        <color indexed="8"/>
        <rFont val="Century"/>
        <family val="1"/>
      </rPr>
      <t xml:space="preserve">   </t>
    </r>
    <phoneticPr fontId="8"/>
  </si>
  <si>
    <t>埼玉県立名栗げんきプラザ日帰り利用許可申請書</t>
    <rPh sb="12" eb="14">
      <t>ヒガエ</t>
    </rPh>
    <phoneticPr fontId="8"/>
  </si>
  <si>
    <r>
      <t>　埼玉県立名栗げんきプラザ指定管理者　宛</t>
    </r>
    <r>
      <rPr>
        <sz val="10.5"/>
        <color indexed="8"/>
        <rFont val="Century"/>
        <family val="1"/>
      </rPr>
      <t xml:space="preserve">      </t>
    </r>
    <phoneticPr fontId="8"/>
  </si>
  <si>
    <t>ふりがな</t>
    <phoneticPr fontId="27" type="Hiragana" alignment="center"/>
  </si>
  <si>
    <r>
      <t xml:space="preserve">電　話
</t>
    </r>
    <r>
      <rPr>
        <sz val="8"/>
        <color indexed="10"/>
        <rFont val="ＭＳ Ｐ明朝"/>
        <family val="1"/>
        <charset val="128"/>
      </rPr>
      <t>※連絡の取れる番号</t>
    </r>
    <rPh sb="0" eb="1">
      <t>デン</t>
    </rPh>
    <rPh sb="2" eb="3">
      <t>ハナシ</t>
    </rPh>
    <rPh sb="5" eb="7">
      <t>レンラク</t>
    </rPh>
    <rPh sb="8" eb="9">
      <t>ト</t>
    </rPh>
    <rPh sb="11" eb="13">
      <t>バンゴウ</t>
    </rPh>
    <phoneticPr fontId="8"/>
  </si>
  <si>
    <t>利用施設名</t>
    <rPh sb="0" eb="2">
      <t>リヨウ</t>
    </rPh>
    <rPh sb="2" eb="5">
      <t>シセツメイ</t>
    </rPh>
    <phoneticPr fontId="8"/>
  </si>
  <si>
    <t>時間</t>
    <rPh sb="0" eb="2">
      <t>ジカン</t>
    </rPh>
    <phoneticPr fontId="8"/>
  </si>
  <si>
    <t>使用料金（利用料金）</t>
    <rPh sb="0" eb="2">
      <t>シヨウ</t>
    </rPh>
    <rPh sb="2" eb="4">
      <t>リョウキン</t>
    </rPh>
    <rPh sb="5" eb="7">
      <t>リヨウ</t>
    </rPh>
    <rPh sb="7" eb="9">
      <t>リョウキン</t>
    </rPh>
    <phoneticPr fontId="8"/>
  </si>
  <si>
    <t>午前</t>
    <rPh sb="0" eb="2">
      <t>ゴゼン</t>
    </rPh>
    <phoneticPr fontId="8"/>
  </si>
  <si>
    <t>午後</t>
    <rPh sb="0" eb="2">
      <t>ゴゴ</t>
    </rPh>
    <phoneticPr fontId="8"/>
  </si>
  <si>
    <t>夜間</t>
    <rPh sb="0" eb="2">
      <t>ヤカン</t>
    </rPh>
    <phoneticPr fontId="8"/>
  </si>
  <si>
    <t>一日</t>
    <rPh sb="0" eb="2">
      <t>イチニチ</t>
    </rPh>
    <phoneticPr fontId="8"/>
  </si>
  <si>
    <t>分から</t>
    <rPh sb="0" eb="1">
      <t>フン</t>
    </rPh>
    <phoneticPr fontId="8"/>
  </si>
  <si>
    <t>使用料計（利用料金計）</t>
    <rPh sb="0" eb="3">
      <t>シヨウリョウ</t>
    </rPh>
    <rPh sb="3" eb="4">
      <t>ケイ</t>
    </rPh>
    <rPh sb="5" eb="7">
      <t>リヨウ</t>
    </rPh>
    <rPh sb="7" eb="9">
      <t>リョウキン</t>
    </rPh>
    <rPh sb="9" eb="10">
      <t>ケイ</t>
    </rPh>
    <phoneticPr fontId="8"/>
  </si>
  <si>
    <r>
      <t xml:space="preserve"> </t>
    </r>
    <r>
      <rPr>
        <sz val="10"/>
        <color indexed="8"/>
        <rFont val="ＭＳ Ｐ明朝"/>
        <family val="1"/>
        <charset val="128"/>
      </rPr>
      <t>レシート</t>
    </r>
  </si>
  <si>
    <t>発行日
　月　日
№</t>
    <phoneticPr fontId="8"/>
  </si>
  <si>
    <t>埼玉県立名栗げんきプラザ日帰り利用許可書</t>
    <rPh sb="12" eb="14">
      <t>ヒガエ</t>
    </rPh>
    <phoneticPr fontId="8"/>
  </si>
  <si>
    <t>埼玉県立名栗げんきプラザ指定管理者　　　　　　印　　　</t>
    <rPh sb="0" eb="2">
      <t>サイタマ</t>
    </rPh>
    <rPh sb="2" eb="4">
      <t>ケンリツ</t>
    </rPh>
    <rPh sb="4" eb="6">
      <t>ナグリ</t>
    </rPh>
    <rPh sb="12" eb="14">
      <t>シテイ</t>
    </rPh>
    <rPh sb="14" eb="17">
      <t>カンリシャ</t>
    </rPh>
    <rPh sb="23" eb="24">
      <t>イン</t>
    </rPh>
    <phoneticPr fontId="8"/>
  </si>
  <si>
    <r>
      <t xml:space="preserve">利用責任者
</t>
    </r>
    <r>
      <rPr>
        <sz val="8"/>
        <color indexed="10"/>
        <rFont val="ＭＳ Ｐ明朝"/>
        <family val="1"/>
        <charset val="128"/>
      </rPr>
      <t>※当日の引率責任者</t>
    </r>
    <rPh sb="7" eb="9">
      <t>トウジツ</t>
    </rPh>
    <rPh sb="10" eb="12">
      <t>インソツ</t>
    </rPh>
    <rPh sb="12" eb="15">
      <t>セキニンシャ</t>
    </rPh>
    <phoneticPr fontId="8"/>
  </si>
  <si>
    <r>
      <t xml:space="preserve">メールアドレス
</t>
    </r>
    <r>
      <rPr>
        <sz val="8"/>
        <color indexed="10"/>
        <rFont val="ＭＳ Ｐ明朝"/>
        <family val="1"/>
        <charset val="128"/>
      </rPr>
      <t>※携帯可</t>
    </r>
    <rPh sb="9" eb="11">
      <t>ケイタイ</t>
    </rPh>
    <rPh sb="11" eb="12">
      <t>カ</t>
    </rPh>
    <phoneticPr fontId="8"/>
  </si>
  <si>
    <r>
      <t xml:space="preserve"> </t>
    </r>
    <r>
      <rPr>
        <sz val="10.5"/>
        <color indexed="8"/>
        <rFont val="ＭＳ Ｐ明朝"/>
        <family val="1"/>
        <charset val="128"/>
      </rPr>
      <t>レシート</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</si>
</sst>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h:mm;@"/>
    <numFmt numFmtId="184" formatCode="m&quot;月&quot;d&quot;日&quot;;@"/>
    <numFmt numFmtId="185" formatCode="#,###&quot;時&quot;"/>
    <numFmt numFmtId="186" formatCode="###&quot;年&quot;"/>
    <numFmt numFmtId="187" formatCode="###,#00&quot;分&quot;"/>
    <numFmt numFmtId="188" formatCode="###,#00"/>
  </numFmts>
  <fonts count="131" x14ac:knownFonts="1">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sz val="11"/>
      <name val="ＭＳ Ｐゴシック"/>
      <family val="3"/>
      <charset val="128"/>
    </font>
    <font>
      <sz val="9"/>
      <color indexed="8"/>
      <name val="ＭＳ Ｐ明朝"/>
      <family val="1"/>
      <charset val="128"/>
    </font>
    <font>
      <sz val="11"/>
      <name val="HGS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b/>
      <sz val="11"/>
      <name val="ＭＳ Ｐ明朝"/>
      <family val="1"/>
      <charset val="128"/>
    </font>
    <font>
      <b/>
      <sz val="12"/>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u/>
      <sz val="13"/>
      <color indexed="8"/>
      <name val="ＭＳ Ｐ明朝"/>
      <family val="1"/>
      <charset val="128"/>
    </font>
    <font>
      <b/>
      <u/>
      <sz val="13"/>
      <color theme="1"/>
      <name val="ＭＳ Ｐ明朝"/>
      <family val="1"/>
      <charset val="128"/>
    </font>
    <font>
      <b/>
      <sz val="16"/>
      <color theme="1"/>
      <name val="ＭＳ Ｐ明朝"/>
      <family val="1"/>
      <charset val="128"/>
    </font>
    <font>
      <sz val="10"/>
      <color rgb="FF000000"/>
      <name val="ＭＳ Ｐ明朝"/>
      <family val="1"/>
      <charset val="128"/>
    </font>
    <font>
      <u/>
      <sz val="11"/>
      <color theme="10"/>
      <name val="ＭＳ Ｐゴシック"/>
      <family val="3"/>
      <charset val="128"/>
    </font>
    <font>
      <sz val="16"/>
      <name val="HGS創英角ﾎﾟｯﾌﾟ体"/>
      <family val="3"/>
      <charset val="128"/>
    </font>
    <font>
      <sz val="11"/>
      <name val="HGS創英角ﾎﾟｯﾌﾟ体"/>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u/>
      <sz val="11"/>
      <color theme="10"/>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HGP明朝B"/>
      <family val="1"/>
      <charset val="128"/>
    </font>
    <font>
      <b/>
      <sz val="9"/>
      <name val="HGP明朝B"/>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
      <b/>
      <sz val="12"/>
      <color indexed="8"/>
      <name val="ＭＳ Ｐゴシック"/>
      <family val="3"/>
      <charset val="128"/>
    </font>
    <font>
      <sz val="10"/>
      <name val="Times New Roman"/>
      <family val="1"/>
    </font>
    <font>
      <sz val="12"/>
      <color indexed="8"/>
      <name val="ＭＳ Ｐゴシック"/>
      <family val="3"/>
      <charset val="12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rgb="FFFFC000"/>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left style="dotted">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double">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9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364">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0" fillId="0" borderId="16" xfId="0" applyBorder="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40" fillId="0" borderId="0" xfId="0" applyFont="1">
      <alignment vertical="center"/>
    </xf>
    <xf numFmtId="0" fontId="39" fillId="0" borderId="0" xfId="0" applyFont="1">
      <alignment vertical="center"/>
    </xf>
    <xf numFmtId="0" fontId="1" fillId="0" borderId="15" xfId="0" applyFont="1" applyBorder="1" applyAlignment="1">
      <alignment vertical="center" shrinkToFit="1"/>
    </xf>
    <xf numFmtId="0" fontId="10" fillId="0" borderId="0" xfId="43">
      <alignment vertical="center"/>
    </xf>
    <xf numFmtId="0" fontId="9" fillId="0" borderId="22" xfId="0" applyFont="1" applyBorder="1" applyAlignment="1">
      <alignment horizontal="left" vertical="top" wrapText="1" indent="15"/>
    </xf>
    <xf numFmtId="0" fontId="0" fillId="0" borderId="26" xfId="0" applyBorder="1">
      <alignment vertical="center"/>
    </xf>
    <xf numFmtId="0" fontId="41" fillId="0" borderId="0" xfId="0" applyFont="1" applyAlignment="1">
      <alignment horizontal="center" vertical="center" shrinkToFit="1"/>
    </xf>
    <xf numFmtId="0" fontId="0" fillId="0" borderId="33" xfId="0" applyBorder="1">
      <alignment vertical="center"/>
    </xf>
    <xf numFmtId="0" fontId="36" fillId="0" borderId="0" xfId="0" applyFont="1">
      <alignment vertical="center"/>
    </xf>
    <xf numFmtId="0" fontId="29" fillId="0" borderId="0" xfId="0" applyFont="1" applyAlignment="1">
      <alignment vertical="center" wrapText="1"/>
    </xf>
    <xf numFmtId="0" fontId="47"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45" fillId="0" borderId="0" xfId="42" applyFont="1" applyAlignment="1">
      <alignment horizontal="left" indent="1" shrinkToFit="1"/>
    </xf>
    <xf numFmtId="0" fontId="45" fillId="0" borderId="0" xfId="42" applyFont="1" applyAlignment="1">
      <alignment horizontal="left"/>
    </xf>
    <xf numFmtId="0" fontId="45" fillId="0" borderId="0" xfId="42" applyFont="1" applyAlignment="1">
      <alignment horizontal="left" vertical="center"/>
    </xf>
    <xf numFmtId="0" fontId="45" fillId="0" borderId="0" xfId="42" applyFont="1" applyAlignment="1">
      <alignment vertical="center" shrinkToFit="1"/>
    </xf>
    <xf numFmtId="0" fontId="45" fillId="0" borderId="0" xfId="42" applyFont="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2"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0" xfId="0" applyAlignment="1">
      <alignment vertical="center" wrapText="1"/>
    </xf>
    <xf numFmtId="0" fontId="0" fillId="0" borderId="29"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1" xfId="0" applyBorder="1" applyAlignment="1">
      <alignment horizontal="center" vertical="center" wrapText="1" shrinkToFit="1"/>
    </xf>
    <xf numFmtId="0" fontId="68" fillId="0" borderId="0" xfId="0" applyFont="1">
      <alignment vertical="center"/>
    </xf>
    <xf numFmtId="0" fontId="0" fillId="0" borderId="37" xfId="0" applyBorder="1">
      <alignment vertical="center"/>
    </xf>
    <xf numFmtId="0" fontId="0" fillId="0" borderId="34" xfId="42" applyFont="1" applyBorder="1" applyAlignment="1">
      <alignment vertical="center"/>
    </xf>
    <xf numFmtId="0" fontId="41" fillId="0" borderId="0" xfId="0" applyFont="1">
      <alignment vertical="center"/>
    </xf>
    <xf numFmtId="0" fontId="58" fillId="0" borderId="0" xfId="0" applyFont="1">
      <alignment vertical="center"/>
    </xf>
    <xf numFmtId="0" fontId="32" fillId="0" borderId="0" xfId="0" applyFont="1" applyAlignment="1">
      <alignment horizontal="left" vertical="center"/>
    </xf>
    <xf numFmtId="0" fontId="36" fillId="0" borderId="42" xfId="0" applyFont="1" applyBorder="1" applyAlignment="1">
      <alignment horizontal="right" vertical="center"/>
    </xf>
    <xf numFmtId="0" fontId="36" fillId="0" borderId="43" xfId="0" applyFont="1" applyBorder="1" applyAlignment="1">
      <alignment horizontal="righ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177" fontId="0" fillId="0" borderId="0" xfId="0" applyNumberFormat="1">
      <alignment vertical="center"/>
    </xf>
    <xf numFmtId="0" fontId="0" fillId="0" borderId="47" xfId="0" applyBorder="1">
      <alignment vertical="center"/>
    </xf>
    <xf numFmtId="0" fontId="70" fillId="0" borderId="0" xfId="0" applyFont="1" applyAlignment="1">
      <alignment vertical="center" wrapText="1"/>
    </xf>
    <xf numFmtId="0" fontId="27" fillId="0" borderId="0" xfId="0" applyFont="1" applyAlignment="1">
      <alignment vertical="center" wrapText="1"/>
    </xf>
    <xf numFmtId="0" fontId="71" fillId="0" borderId="0" xfId="0" applyFont="1">
      <alignment vertical="center"/>
    </xf>
    <xf numFmtId="0" fontId="73" fillId="0" borderId="0" xfId="0" applyFont="1">
      <alignment vertical="center"/>
    </xf>
    <xf numFmtId="0" fontId="75" fillId="0" borderId="0" xfId="0" applyFont="1" applyAlignment="1">
      <alignment horizontal="center" vertical="center"/>
    </xf>
    <xf numFmtId="0" fontId="76" fillId="0" borderId="0" xfId="0" applyFont="1">
      <alignment vertical="center"/>
    </xf>
    <xf numFmtId="0" fontId="10" fillId="0" borderId="0" xfId="43" applyAlignment="1"/>
    <xf numFmtId="0" fontId="35" fillId="0" borderId="0" xfId="42" applyFont="1" applyAlignment="1">
      <alignment horizontal="left" vertical="top"/>
    </xf>
    <xf numFmtId="0" fontId="39" fillId="0" borderId="0" xfId="42" applyFont="1" applyAlignment="1">
      <alignment horizontal="center" vertical="top"/>
    </xf>
    <xf numFmtId="0" fontId="60" fillId="0" borderId="0" xfId="43" applyFont="1">
      <alignment vertical="center"/>
    </xf>
    <xf numFmtId="0" fontId="61" fillId="0" borderId="0" xfId="43" applyFont="1">
      <alignment vertical="center"/>
    </xf>
    <xf numFmtId="0" fontId="62" fillId="0" borderId="0" xfId="43" applyFont="1">
      <alignment vertical="center"/>
    </xf>
    <xf numFmtId="0" fontId="10" fillId="0" borderId="0" xfId="43" applyAlignment="1">
      <alignment horizontal="center" vertical="center"/>
    </xf>
    <xf numFmtId="0" fontId="9" fillId="0" borderId="0" xfId="0" applyFont="1" applyAlignment="1">
      <alignment horizontal="left" vertical="top" wrapText="1" indent="11"/>
    </xf>
    <xf numFmtId="0" fontId="9" fillId="0" borderId="0" xfId="0" applyFont="1" applyAlignment="1">
      <alignment horizontal="left" vertical="top" wrapText="1" indent="14"/>
    </xf>
    <xf numFmtId="0" fontId="5" fillId="0" borderId="15" xfId="0" applyFont="1" applyBorder="1" applyAlignment="1">
      <alignment horizontal="left" vertical="top" wrapText="1"/>
    </xf>
    <xf numFmtId="0" fontId="63"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68" fillId="0" borderId="0" xfId="0" applyFont="1" applyAlignment="1">
      <alignment vertical="center" wrapText="1"/>
    </xf>
    <xf numFmtId="0" fontId="78" fillId="0" borderId="0" xfId="0" applyFont="1" applyAlignment="1">
      <alignment vertical="center" wrapText="1"/>
    </xf>
    <xf numFmtId="0" fontId="80" fillId="0" borderId="0" xfId="42" applyFont="1" applyAlignment="1">
      <alignment vertical="center" wrapText="1"/>
    </xf>
    <xf numFmtId="0" fontId="75" fillId="0" borderId="0" xfId="0" applyFont="1" applyAlignment="1">
      <alignment horizontal="left" vertical="center"/>
    </xf>
    <xf numFmtId="0" fontId="84" fillId="0" borderId="69" xfId="0" applyFont="1" applyBorder="1" applyAlignment="1">
      <alignment horizontal="center" vertical="center" wrapText="1"/>
    </xf>
    <xf numFmtId="0" fontId="84" fillId="0" borderId="71"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82" fillId="0" borderId="0" xfId="0" applyFont="1" applyAlignment="1">
      <alignment horizontal="left" vertical="center" indent="1"/>
    </xf>
    <xf numFmtId="0" fontId="39" fillId="0" borderId="0" xfId="0" applyFont="1" applyAlignment="1">
      <alignment horizontal="left" vertical="center"/>
    </xf>
    <xf numFmtId="0" fontId="74" fillId="0" borderId="0" xfId="0" applyFont="1" applyAlignment="1">
      <alignment horizontal="left" vertical="center" indent="1"/>
    </xf>
    <xf numFmtId="0" fontId="74" fillId="0" borderId="0" xfId="0" applyFont="1">
      <alignment vertical="center"/>
    </xf>
    <xf numFmtId="0" fontId="90"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90" fillId="0" borderId="0" xfId="0" applyFont="1" applyAlignment="1">
      <alignment vertical="center" wrapText="1"/>
    </xf>
    <xf numFmtId="0" fontId="74" fillId="0" borderId="0" xfId="0" applyFont="1" applyAlignment="1">
      <alignment horizontal="left" vertical="center"/>
    </xf>
    <xf numFmtId="0" fontId="83" fillId="0" borderId="81" xfId="0" applyFont="1" applyBorder="1">
      <alignment vertical="center"/>
    </xf>
    <xf numFmtId="0" fontId="76" fillId="0" borderId="70" xfId="0" applyFont="1" applyBorder="1" applyAlignment="1">
      <alignment vertical="center" shrinkToFit="1"/>
    </xf>
    <xf numFmtId="0" fontId="0" fillId="0" borderId="11" xfId="0" applyBorder="1">
      <alignment vertical="center"/>
    </xf>
    <xf numFmtId="0" fontId="0" fillId="0" borderId="0" xfId="0" applyAlignment="1">
      <alignment horizontal="center" vertical="center" shrinkToFit="1"/>
    </xf>
    <xf numFmtId="0" fontId="0" fillId="33" borderId="81" xfId="42" applyFont="1" applyFill="1" applyBorder="1" applyAlignment="1">
      <alignment vertical="center"/>
    </xf>
    <xf numFmtId="0" fontId="0" fillId="0" borderId="75" xfId="0" applyBorder="1">
      <alignment vertical="center"/>
    </xf>
    <xf numFmtId="0" fontId="0" fillId="0" borderId="0" xfId="42" applyFont="1" applyAlignment="1">
      <alignment vertical="center" shrinkToFit="1"/>
    </xf>
    <xf numFmtId="0" fontId="0" fillId="0" borderId="17" xfId="0" applyBorder="1">
      <alignment vertical="center"/>
    </xf>
    <xf numFmtId="0" fontId="86" fillId="0" borderId="0" xfId="0" applyFont="1" applyAlignment="1">
      <alignment vertical="center" shrinkToFit="1"/>
    </xf>
    <xf numFmtId="0" fontId="97" fillId="0" borderId="0" xfId="0" applyFont="1" applyAlignment="1">
      <alignment vertical="center" wrapText="1"/>
    </xf>
    <xf numFmtId="0" fontId="86" fillId="0" borderId="0" xfId="0" applyFont="1" applyAlignment="1">
      <alignment horizontal="center" vertical="center" shrinkToFit="1"/>
    </xf>
    <xf numFmtId="0" fontId="97" fillId="0" borderId="0" xfId="0" applyFont="1">
      <alignment vertical="center"/>
    </xf>
    <xf numFmtId="0" fontId="86" fillId="0" borderId="17" xfId="0" applyFont="1" applyBorder="1" applyAlignment="1">
      <alignment vertical="center" shrinkToFit="1"/>
    </xf>
    <xf numFmtId="0" fontId="97" fillId="0" borderId="17" xfId="0" applyFont="1" applyBorder="1" applyAlignment="1">
      <alignment vertical="center" wrapText="1"/>
    </xf>
    <xf numFmtId="0" fontId="86" fillId="0" borderId="17" xfId="0" applyFont="1" applyBorder="1" applyAlignment="1">
      <alignment horizontal="center" vertical="center" shrinkToFit="1"/>
    </xf>
    <xf numFmtId="0" fontId="97" fillId="0" borderId="17" xfId="0" applyFont="1" applyBorder="1">
      <alignment vertical="center"/>
    </xf>
    <xf numFmtId="0" fontId="77" fillId="0" borderId="0" xfId="0" applyFont="1">
      <alignment vertical="center"/>
    </xf>
    <xf numFmtId="0" fontId="96" fillId="0" borderId="0" xfId="0" applyFont="1" applyAlignment="1">
      <alignment horizontal="left" vertical="center"/>
    </xf>
    <xf numFmtId="0" fontId="0" fillId="29" borderId="14" xfId="0" applyFill="1" applyBorder="1" applyAlignment="1">
      <alignment horizontal="center" vertical="center"/>
    </xf>
    <xf numFmtId="0" fontId="0" fillId="31" borderId="14" xfId="0" applyFill="1" applyBorder="1" applyAlignment="1">
      <alignment horizontal="center" vertical="center"/>
    </xf>
    <xf numFmtId="0" fontId="0" fillId="32" borderId="14" xfId="0" applyFill="1" applyBorder="1" applyAlignment="1">
      <alignment horizontal="center" vertical="center"/>
    </xf>
    <xf numFmtId="0" fontId="27" fillId="0" borderId="15" xfId="0" applyFont="1" applyBorder="1" applyAlignment="1">
      <alignment vertical="center" shrinkToFit="1"/>
    </xf>
    <xf numFmtId="0" fontId="0" fillId="33" borderId="14" xfId="0" applyFill="1" applyBorder="1">
      <alignment vertical="center"/>
    </xf>
    <xf numFmtId="0" fontId="0" fillId="33" borderId="152" xfId="0" applyFill="1" applyBorder="1">
      <alignment vertical="center"/>
    </xf>
    <xf numFmtId="20" fontId="0" fillId="0" borderId="0" xfId="0" applyNumberFormat="1" applyAlignment="1">
      <alignment vertical="center" shrinkToFit="1"/>
    </xf>
    <xf numFmtId="3" fontId="27" fillId="0" borderId="152" xfId="42" applyNumberFormat="1" applyFont="1" applyBorder="1" applyAlignment="1">
      <alignment horizontal="left" vertical="center" shrinkToFit="1"/>
    </xf>
    <xf numFmtId="0" fontId="0" fillId="0" borderId="17" xfId="0" applyBorder="1" applyAlignment="1">
      <alignment vertical="center" shrinkToFit="1"/>
    </xf>
    <xf numFmtId="0" fontId="0" fillId="0" borderId="78" xfId="0" applyBorder="1">
      <alignment vertical="center"/>
    </xf>
    <xf numFmtId="0" fontId="0" fillId="0" borderId="78" xfId="0" applyBorder="1" applyAlignment="1">
      <alignment vertical="center" wrapText="1"/>
    </xf>
    <xf numFmtId="0" fontId="0" fillId="0" borderId="157" xfId="42" applyFont="1" applyBorder="1" applyAlignment="1">
      <alignment vertical="center" shrinkToFit="1"/>
    </xf>
    <xf numFmtId="0" fontId="0" fillId="0" borderId="155" xfId="42" applyFont="1" applyBorder="1" applyAlignment="1">
      <alignment vertical="center" shrinkToFit="1"/>
    </xf>
    <xf numFmtId="0" fontId="0" fillId="0" borderId="156" xfId="42" applyFont="1" applyBorder="1" applyAlignment="1">
      <alignment vertical="center" shrinkToFit="1"/>
    </xf>
    <xf numFmtId="3" fontId="27" fillId="0" borderId="0" xfId="42" applyNumberFormat="1" applyFont="1" applyAlignment="1">
      <alignment horizontal="left" vertical="center" shrinkToFit="1"/>
    </xf>
    <xf numFmtId="182" fontId="36" fillId="0" borderId="0" xfId="0" applyNumberFormat="1" applyFont="1" applyAlignment="1">
      <alignment vertical="top"/>
    </xf>
    <xf numFmtId="0" fontId="28" fillId="0" borderId="0" xfId="42" applyFont="1" applyAlignment="1">
      <alignment horizontal="center" vertical="center"/>
    </xf>
    <xf numFmtId="0" fontId="0" fillId="27" borderId="0" xfId="0" applyFill="1">
      <alignment vertical="center"/>
    </xf>
    <xf numFmtId="0" fontId="0" fillId="28" borderId="81" xfId="0" applyFill="1" applyBorder="1">
      <alignment vertical="center"/>
    </xf>
    <xf numFmtId="0" fontId="0" fillId="28" borderId="152" xfId="0" applyFill="1" applyBorder="1">
      <alignment vertical="center"/>
    </xf>
    <xf numFmtId="0" fontId="0" fillId="33" borderId="81" xfId="0" applyFill="1" applyBorder="1">
      <alignment vertical="center"/>
    </xf>
    <xf numFmtId="0" fontId="67" fillId="0" borderId="27" xfId="0" applyFont="1" applyBorder="1" applyAlignment="1">
      <alignment vertical="center" shrinkToFit="1"/>
    </xf>
    <xf numFmtId="0" fontId="1" fillId="28" borderId="155" xfId="42" applyFill="1" applyBorder="1" applyAlignment="1">
      <alignment horizontal="center" vertical="center" wrapText="1"/>
    </xf>
    <xf numFmtId="0" fontId="67" fillId="0" borderId="29" xfId="0" applyFont="1" applyBorder="1" applyAlignment="1">
      <alignment vertical="center" shrinkToFit="1"/>
    </xf>
    <xf numFmtId="0" fontId="1" fillId="28" borderId="156" xfId="42" applyFill="1" applyBorder="1" applyAlignment="1">
      <alignment horizontal="center" vertical="center" wrapText="1"/>
    </xf>
    <xf numFmtId="0" fontId="0" fillId="29" borderId="81" xfId="0" applyFill="1" applyBorder="1">
      <alignment vertical="center"/>
    </xf>
    <xf numFmtId="0" fontId="67" fillId="0" borderId="31" xfId="0" applyFont="1" applyBorder="1" applyAlignment="1">
      <alignment vertical="center" shrinkToFit="1"/>
    </xf>
    <xf numFmtId="0" fontId="0" fillId="31" borderId="81" xfId="0" applyFill="1" applyBorder="1">
      <alignment vertical="center"/>
    </xf>
    <xf numFmtId="0" fontId="0" fillId="0" borderId="155" xfId="0" applyBorder="1">
      <alignment vertical="center"/>
    </xf>
    <xf numFmtId="0" fontId="0" fillId="32" borderId="81" xfId="0" applyFill="1" applyBorder="1">
      <alignment vertical="center"/>
    </xf>
    <xf numFmtId="0" fontId="1" fillId="32" borderId="157" xfId="42" applyFill="1" applyBorder="1" applyAlignment="1">
      <alignment horizontal="center" vertical="center" wrapText="1"/>
    </xf>
    <xf numFmtId="0" fontId="1" fillId="32" borderId="155" xfId="42" applyFill="1" applyBorder="1" applyAlignment="1">
      <alignment horizontal="center" vertical="center" wrapText="1"/>
    </xf>
    <xf numFmtId="0" fontId="1" fillId="0" borderId="156" xfId="42" applyBorder="1" applyAlignment="1">
      <alignment vertical="center" shrinkToFit="1"/>
    </xf>
    <xf numFmtId="0" fontId="1" fillId="32" borderId="156" xfId="42" applyFill="1" applyBorder="1" applyAlignment="1">
      <alignment horizontal="center" vertical="center" wrapText="1"/>
    </xf>
    <xf numFmtId="0" fontId="1" fillId="32" borderId="154" xfId="42" applyFill="1" applyBorder="1" applyAlignment="1">
      <alignment horizontal="center" vertical="center" wrapText="1"/>
    </xf>
    <xf numFmtId="0" fontId="1" fillId="0" borderId="10" xfId="42" applyBorder="1" applyAlignment="1">
      <alignment vertical="center" shrinkToFit="1"/>
    </xf>
    <xf numFmtId="0" fontId="1" fillId="32" borderId="10" xfId="42" applyFill="1" applyBorder="1" applyAlignment="1">
      <alignment horizontal="center" vertical="center" wrapText="1"/>
    </xf>
    <xf numFmtId="0" fontId="1" fillId="0" borderId="155" xfId="42" applyBorder="1" applyAlignment="1">
      <alignment vertical="center" shrinkToFit="1"/>
    </xf>
    <xf numFmtId="0" fontId="67"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2" fillId="0" borderId="0" xfId="0" applyFont="1" applyAlignment="1">
      <alignment horizontal="center" vertical="center"/>
    </xf>
    <xf numFmtId="0" fontId="0" fillId="0" borderId="76" xfId="0" applyBorder="1">
      <alignment vertical="center"/>
    </xf>
    <xf numFmtId="0" fontId="101" fillId="0" borderId="0" xfId="0" applyFont="1">
      <alignment vertical="center"/>
    </xf>
    <xf numFmtId="0" fontId="103" fillId="0" borderId="0" xfId="0" applyFont="1" applyAlignment="1">
      <alignment vertical="center" shrinkToFit="1"/>
    </xf>
    <xf numFmtId="0" fontId="35" fillId="39" borderId="13" xfId="0" applyFont="1" applyFill="1" applyBorder="1" applyAlignment="1">
      <alignment horizontal="center" vertical="center" shrinkToFit="1"/>
    </xf>
    <xf numFmtId="0" fontId="35" fillId="39" borderId="112" xfId="0" applyFont="1" applyFill="1" applyBorder="1" applyAlignment="1">
      <alignment horizontal="center" vertical="center" shrinkToFit="1"/>
    </xf>
    <xf numFmtId="182" fontId="35" fillId="39" borderId="81" xfId="0" applyNumberFormat="1" applyFont="1" applyFill="1" applyBorder="1" applyAlignment="1">
      <alignment horizontal="center" vertical="center" shrinkToFit="1"/>
    </xf>
    <xf numFmtId="0" fontId="35" fillId="39" borderId="14" xfId="0" applyFont="1" applyFill="1" applyBorder="1" applyAlignment="1">
      <alignment horizontal="center" vertical="center" shrinkToFit="1"/>
    </xf>
    <xf numFmtId="182" fontId="35" fillId="38" borderId="81" xfId="0" applyNumberFormat="1" applyFont="1" applyFill="1" applyBorder="1" applyAlignment="1">
      <alignment horizontal="center" vertical="center" shrinkToFit="1"/>
    </xf>
    <xf numFmtId="0" fontId="35" fillId="38" borderId="107" xfId="0" applyFont="1" applyFill="1" applyBorder="1" applyAlignment="1">
      <alignment horizontal="center" vertical="center"/>
    </xf>
    <xf numFmtId="0" fontId="35" fillId="38" borderId="112" xfId="0" applyFont="1" applyFill="1" applyBorder="1" applyAlignment="1">
      <alignment horizontal="center" vertical="center" shrinkToFit="1"/>
    </xf>
    <xf numFmtId="0" fontId="101" fillId="0" borderId="30" xfId="0" applyFont="1" applyBorder="1" applyAlignment="1">
      <alignment horizontal="center" vertical="center"/>
    </xf>
    <xf numFmtId="182" fontId="35" fillId="30" borderId="81" xfId="0" applyNumberFormat="1" applyFont="1" applyFill="1" applyBorder="1" applyAlignment="1">
      <alignment horizontal="center" vertical="center" shrinkToFit="1"/>
    </xf>
    <xf numFmtId="0" fontId="35" fillId="30" borderId="107" xfId="0" applyFont="1" applyFill="1" applyBorder="1" applyAlignment="1">
      <alignment horizontal="center" vertical="center"/>
    </xf>
    <xf numFmtId="0" fontId="35" fillId="30" borderId="112" xfId="0" applyFont="1" applyFill="1" applyBorder="1" applyAlignment="1">
      <alignment horizontal="center" vertical="center"/>
    </xf>
    <xf numFmtId="0" fontId="35" fillId="39" borderId="82" xfId="0" applyFont="1" applyFill="1" applyBorder="1" applyAlignment="1">
      <alignment vertical="center" shrinkToFit="1"/>
    </xf>
    <xf numFmtId="0" fontId="35" fillId="39" borderId="26" xfId="0" applyFont="1" applyFill="1" applyBorder="1" applyAlignment="1">
      <alignment vertical="center" shrinkToFit="1"/>
    </xf>
    <xf numFmtId="0" fontId="100" fillId="0" borderId="0" xfId="0" applyFont="1" applyAlignment="1">
      <alignment vertical="center" shrinkToFit="1"/>
    </xf>
    <xf numFmtId="0" fontId="105" fillId="0" borderId="0" xfId="0" applyFont="1" applyAlignment="1">
      <alignment vertical="center" wrapText="1" shrinkToFit="1"/>
    </xf>
    <xf numFmtId="0" fontId="101" fillId="0" borderId="32" xfId="0" applyFont="1" applyBorder="1" applyAlignment="1">
      <alignment horizontal="center" vertical="center"/>
    </xf>
    <xf numFmtId="0" fontId="36" fillId="0" borderId="0" xfId="0" applyFont="1" applyAlignment="1">
      <alignment horizontal="center" vertical="center" wrapText="1"/>
    </xf>
    <xf numFmtId="0" fontId="27" fillId="0" borderId="0" xfId="0" applyFont="1" applyAlignment="1">
      <alignment vertical="center" shrinkToFit="1"/>
    </xf>
    <xf numFmtId="0" fontId="29" fillId="0" borderId="15" xfId="0" applyFont="1" applyBorder="1" applyAlignment="1">
      <alignment horizontal="left" vertical="center" shrinkToFit="1"/>
    </xf>
    <xf numFmtId="182" fontId="35" fillId="37" borderId="12" xfId="0" applyNumberFormat="1" applyFont="1" applyFill="1" applyBorder="1" applyAlignment="1">
      <alignment horizontal="center" vertical="center" shrinkToFit="1"/>
    </xf>
    <xf numFmtId="0" fontId="35" fillId="37" borderId="112" xfId="0" applyFont="1" applyFill="1" applyBorder="1" applyAlignment="1">
      <alignment horizontal="center" vertical="center" shrinkToFit="1"/>
    </xf>
    <xf numFmtId="0" fontId="35" fillId="30" borderId="14" xfId="0" applyFont="1" applyFill="1" applyBorder="1" applyAlignment="1">
      <alignment horizontal="center" vertical="center" shrinkToFit="1"/>
    </xf>
    <xf numFmtId="0" fontId="35" fillId="39" borderId="12"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112" xfId="0" applyFont="1" applyFill="1" applyBorder="1" applyAlignment="1">
      <alignment horizontal="center" vertical="center" shrinkToFit="1"/>
    </xf>
    <xf numFmtId="0" fontId="36" fillId="28" borderId="15" xfId="0" applyFont="1" applyFill="1" applyBorder="1" applyAlignment="1">
      <alignment horizontal="center" vertical="center" shrinkToFit="1"/>
    </xf>
    <xf numFmtId="0" fontId="29" fillId="39" borderId="15" xfId="0" applyFont="1" applyFill="1" applyBorder="1">
      <alignment vertical="center"/>
    </xf>
    <xf numFmtId="0" fontId="36" fillId="39" borderId="23" xfId="0" applyFont="1" applyFill="1" applyBorder="1" applyAlignment="1">
      <alignment horizontal="center" vertical="center"/>
    </xf>
    <xf numFmtId="0" fontId="36" fillId="39" borderId="15" xfId="0" applyFont="1" applyFill="1" applyBorder="1" applyAlignment="1">
      <alignment horizontal="center" vertical="center"/>
    </xf>
    <xf numFmtId="0" fontId="36" fillId="37" borderId="15" xfId="0" applyFont="1" applyFill="1" applyBorder="1" applyAlignment="1">
      <alignment horizontal="center" vertical="center" shrinkToFit="1"/>
    </xf>
    <xf numFmtId="0" fontId="36" fillId="30" borderId="15" xfId="0" applyFont="1" applyFill="1" applyBorder="1" applyAlignment="1">
      <alignment horizontal="center" vertical="center"/>
    </xf>
    <xf numFmtId="0" fontId="27" fillId="28" borderId="15" xfId="0" applyFont="1" applyFill="1" applyBorder="1" applyAlignment="1">
      <alignment horizontal="left" vertical="center" shrinkToFit="1"/>
    </xf>
    <xf numFmtId="182" fontId="35" fillId="37" borderId="77" xfId="0" applyNumberFormat="1" applyFont="1" applyFill="1" applyBorder="1" applyAlignment="1">
      <alignment horizontal="center" vertical="center" shrinkToFit="1"/>
    </xf>
    <xf numFmtId="0" fontId="35" fillId="37" borderId="105" xfId="0" applyFont="1" applyFill="1" applyBorder="1" applyAlignment="1">
      <alignment horizontal="center" vertical="center"/>
    </xf>
    <xf numFmtId="0" fontId="32" fillId="0" borderId="103" xfId="0" applyFont="1" applyBorder="1" applyAlignment="1">
      <alignment horizontal="right" vertical="center"/>
    </xf>
    <xf numFmtId="0" fontId="32" fillId="0" borderId="16" xfId="0" applyFont="1" applyBorder="1" applyAlignment="1">
      <alignment horizontal="right" vertical="center"/>
    </xf>
    <xf numFmtId="0" fontId="32" fillId="0" borderId="20" xfId="0" applyFont="1" applyBorder="1">
      <alignment vertical="center"/>
    </xf>
    <xf numFmtId="0" fontId="32" fillId="0" borderId="34" xfId="0" applyFont="1" applyBorder="1">
      <alignment vertical="center"/>
    </xf>
    <xf numFmtId="0" fontId="0" fillId="30" borderId="103" xfId="0" applyFill="1" applyBorder="1" applyAlignment="1">
      <alignment horizontal="left" vertical="center"/>
    </xf>
    <xf numFmtId="0" fontId="0" fillId="30" borderId="16" xfId="0" applyFill="1" applyBorder="1" applyAlignment="1">
      <alignment horizontal="left" vertical="center"/>
    </xf>
    <xf numFmtId="0" fontId="69" fillId="0" borderId="20" xfId="0" applyFont="1" applyBorder="1" applyAlignment="1">
      <alignment horizontal="center" vertical="center" wrapText="1"/>
    </xf>
    <xf numFmtId="183" fontId="36" fillId="36" borderId="52" xfId="0" applyNumberFormat="1" applyFont="1" applyFill="1" applyBorder="1">
      <alignment vertical="center"/>
    </xf>
    <xf numFmtId="0" fontId="0" fillId="0" borderId="0" xfId="42" applyFont="1" applyAlignment="1">
      <alignment horizontal="center" vertical="center" shrinkToFit="1"/>
    </xf>
    <xf numFmtId="0" fontId="0" fillId="0" borderId="152" xfId="42" applyFont="1" applyBorder="1" applyAlignment="1">
      <alignment horizontal="left" vertical="center" shrinkToFit="1"/>
    </xf>
    <xf numFmtId="0" fontId="29" fillId="0" borderId="0" xfId="0" applyFont="1" applyAlignment="1">
      <alignment horizontal="right" vertical="center"/>
    </xf>
    <xf numFmtId="0" fontId="64" fillId="0" borderId="0" xfId="0" applyFont="1">
      <alignment vertical="center"/>
    </xf>
    <xf numFmtId="0" fontId="10" fillId="0" borderId="0" xfId="43" applyAlignment="1">
      <alignment horizontal="right" vertical="center"/>
    </xf>
    <xf numFmtId="0" fontId="110" fillId="33" borderId="70" xfId="0" applyFont="1" applyFill="1" applyBorder="1" applyAlignment="1">
      <alignment horizontal="right" vertical="center" shrinkToFit="1"/>
    </xf>
    <xf numFmtId="0" fontId="110" fillId="33" borderId="164" xfId="0" applyFont="1" applyFill="1" applyBorder="1" applyAlignment="1">
      <alignment horizontal="right" vertical="center" shrinkToFit="1"/>
    </xf>
    <xf numFmtId="0" fontId="110" fillId="33" borderId="165" xfId="0" applyFont="1" applyFill="1" applyBorder="1" applyAlignment="1">
      <alignment horizontal="right" vertical="center" shrinkToFit="1"/>
    </xf>
    <xf numFmtId="0" fontId="124" fillId="0" borderId="166" xfId="43" applyFont="1" applyBorder="1" applyAlignment="1">
      <alignment horizontal="center" vertical="center"/>
    </xf>
    <xf numFmtId="0" fontId="126" fillId="24" borderId="168" xfId="42" applyFont="1" applyFill="1" applyBorder="1" applyAlignment="1">
      <alignment horizontal="center" vertical="center"/>
    </xf>
    <xf numFmtId="3" fontId="126" fillId="0" borderId="169" xfId="42" applyNumberFormat="1" applyFont="1" applyBorder="1" applyAlignment="1">
      <alignment horizontal="center" vertical="center"/>
    </xf>
    <xf numFmtId="0" fontId="127" fillId="0" borderId="170" xfId="43" applyFont="1" applyBorder="1">
      <alignment vertical="center"/>
    </xf>
    <xf numFmtId="0" fontId="127" fillId="0" borderId="171" xfId="43" applyFont="1" applyBorder="1">
      <alignment vertical="center"/>
    </xf>
    <xf numFmtId="0" fontId="126" fillId="0" borderId="169" xfId="42" applyFont="1" applyBorder="1" applyAlignment="1">
      <alignment horizontal="center" vertical="center"/>
    </xf>
    <xf numFmtId="38" fontId="126" fillId="24" borderId="169" xfId="33" applyFont="1" applyFill="1" applyBorder="1" applyAlignment="1">
      <alignment horizontal="center" vertical="center"/>
    </xf>
    <xf numFmtId="38" fontId="126" fillId="0" borderId="169" xfId="33" applyFont="1" applyBorder="1" applyAlignment="1">
      <alignment horizontal="center" vertical="center"/>
    </xf>
    <xf numFmtId="0" fontId="127" fillId="0" borderId="171" xfId="43" applyFont="1" applyBorder="1" applyAlignment="1">
      <alignment horizontal="right" vertical="center"/>
    </xf>
    <xf numFmtId="0" fontId="126" fillId="24" borderId="169" xfId="42" applyFont="1" applyFill="1" applyBorder="1" applyAlignment="1">
      <alignment horizontal="center" vertical="center"/>
    </xf>
    <xf numFmtId="0" fontId="126" fillId="0" borderId="173" xfId="42" applyFont="1" applyBorder="1" applyAlignment="1">
      <alignment horizontal="center" vertical="center"/>
    </xf>
    <xf numFmtId="0" fontId="126" fillId="24" borderId="173" xfId="42" applyFont="1" applyFill="1" applyBorder="1" applyAlignment="1">
      <alignment horizontal="center" vertical="center"/>
    </xf>
    <xf numFmtId="0" fontId="80" fillId="0" borderId="0" xfId="0" applyFont="1">
      <alignment vertical="center"/>
    </xf>
    <xf numFmtId="0" fontId="110" fillId="33" borderId="36" xfId="0" applyFont="1" applyFill="1" applyBorder="1" applyAlignment="1">
      <alignment vertical="center" shrinkToFit="1"/>
    </xf>
    <xf numFmtId="0" fontId="110" fillId="33" borderId="19" xfId="0" applyFont="1" applyFill="1" applyBorder="1" applyAlignment="1">
      <alignment vertical="center" shrinkToFit="1"/>
    </xf>
    <xf numFmtId="0" fontId="110" fillId="33" borderId="97" xfId="0" applyFont="1" applyFill="1" applyBorder="1" applyAlignment="1">
      <alignment vertical="center" shrinkToFit="1"/>
    </xf>
    <xf numFmtId="0" fontId="110" fillId="33" borderId="57" xfId="0" applyFont="1" applyFill="1" applyBorder="1" applyAlignment="1">
      <alignment vertical="center" shrinkToFit="1"/>
    </xf>
    <xf numFmtId="0" fontId="110" fillId="33" borderId="141" xfId="0" applyFont="1" applyFill="1" applyBorder="1" applyAlignment="1">
      <alignment vertical="center" shrinkToFit="1"/>
    </xf>
    <xf numFmtId="0" fontId="110" fillId="33" borderId="76" xfId="0" applyFont="1" applyFill="1" applyBorder="1" applyAlignment="1">
      <alignment vertical="center" shrinkToFit="1"/>
    </xf>
    <xf numFmtId="182" fontId="35" fillId="26" borderId="11" xfId="0" applyNumberFormat="1" applyFont="1" applyFill="1" applyBorder="1">
      <alignment vertical="center"/>
    </xf>
    <xf numFmtId="183" fontId="0" fillId="26" borderId="17" xfId="0" applyNumberFormat="1" applyFill="1" applyBorder="1">
      <alignment vertical="center"/>
    </xf>
    <xf numFmtId="0" fontId="0" fillId="26" borderId="17" xfId="0" applyFill="1" applyBorder="1">
      <alignment vertical="center"/>
    </xf>
    <xf numFmtId="0" fontId="35" fillId="26" borderId="17" xfId="0" applyFont="1" applyFill="1" applyBorder="1">
      <alignment vertical="center"/>
    </xf>
    <xf numFmtId="185" fontId="36" fillId="36" borderId="44" xfId="0" applyNumberFormat="1" applyFont="1" applyFill="1" applyBorder="1" applyAlignment="1">
      <alignment horizontal="right" vertical="center"/>
    </xf>
    <xf numFmtId="185" fontId="36" fillId="36" borderId="40" xfId="0" applyNumberFormat="1" applyFont="1" applyFill="1" applyBorder="1" applyAlignment="1">
      <alignment horizontal="right" vertical="center"/>
    </xf>
    <xf numFmtId="181" fontId="36" fillId="36" borderId="53" xfId="0" applyNumberFormat="1" applyFont="1" applyFill="1" applyBorder="1" applyAlignment="1">
      <alignment horizontal="right" vertical="center"/>
    </xf>
    <xf numFmtId="181" fontId="36" fillId="36" borderId="35" xfId="0" applyNumberFormat="1" applyFont="1" applyFill="1" applyBorder="1" applyAlignment="1">
      <alignment horizontal="right" vertical="center"/>
    </xf>
    <xf numFmtId="186" fontId="0" fillId="36" borderId="20" xfId="0" applyNumberFormat="1" applyFill="1" applyBorder="1" applyAlignment="1">
      <alignment horizontal="right" vertical="center" shrinkToFit="1"/>
    </xf>
    <xf numFmtId="0" fontId="29" fillId="0" borderId="0" xfId="42" applyFont="1" applyAlignment="1">
      <alignment horizontal="center" vertical="center" shrinkToFit="1"/>
    </xf>
    <xf numFmtId="0" fontId="35" fillId="0" borderId="15" xfId="42" applyFont="1" applyBorder="1" applyAlignment="1">
      <alignment vertical="center"/>
    </xf>
    <xf numFmtId="0" fontId="111" fillId="41" borderId="0" xfId="0" applyFont="1" applyFill="1">
      <alignment vertical="center"/>
    </xf>
    <xf numFmtId="182" fontId="111" fillId="41" borderId="82" xfId="0" applyNumberFormat="1" applyFont="1" applyFill="1" applyBorder="1">
      <alignment vertical="center"/>
    </xf>
    <xf numFmtId="0" fontId="112" fillId="41" borderId="18" xfId="0" applyFont="1" applyFill="1" applyBorder="1" applyAlignment="1">
      <alignment horizontal="center" vertical="center" shrinkToFit="1"/>
    </xf>
    <xf numFmtId="0" fontId="111" fillId="41" borderId="26" xfId="0" applyFont="1" applyFill="1" applyBorder="1" applyAlignment="1">
      <alignment horizontal="center" vertical="center"/>
    </xf>
    <xf numFmtId="178" fontId="0" fillId="41" borderId="20" xfId="0" applyNumberFormat="1" applyFill="1" applyBorder="1" applyAlignment="1">
      <alignment horizontal="right" vertical="center"/>
    </xf>
    <xf numFmtId="0" fontId="113" fillId="41" borderId="0" xfId="0" applyFont="1" applyFill="1">
      <alignment vertical="center"/>
    </xf>
    <xf numFmtId="182" fontId="113" fillId="41" borderId="29" xfId="0" applyNumberFormat="1" applyFont="1" applyFill="1" applyBorder="1">
      <alignment vertical="center"/>
    </xf>
    <xf numFmtId="0" fontId="114" fillId="41" borderId="15" xfId="0" applyFont="1" applyFill="1" applyBorder="1" applyAlignment="1">
      <alignment horizontal="center" vertical="center" shrinkToFit="1"/>
    </xf>
    <xf numFmtId="182" fontId="113" fillId="41" borderId="82" xfId="0" applyNumberFormat="1" applyFont="1" applyFill="1" applyBorder="1">
      <alignment vertical="center"/>
    </xf>
    <xf numFmtId="0" fontId="114" fillId="41" borderId="18" xfId="0" applyFont="1" applyFill="1" applyBorder="1" applyAlignment="1">
      <alignment horizontal="center" vertical="center" shrinkToFit="1"/>
    </xf>
    <xf numFmtId="0" fontId="113" fillId="41" borderId="26" xfId="0" applyFont="1" applyFill="1" applyBorder="1">
      <alignment vertical="center"/>
    </xf>
    <xf numFmtId="0" fontId="112" fillId="41" borderId="103" xfId="0" applyFont="1" applyFill="1" applyBorder="1" applyAlignment="1">
      <alignment horizontal="center" vertical="center" shrinkToFit="1"/>
    </xf>
    <xf numFmtId="0" fontId="38" fillId="36" borderId="104" xfId="42" applyFont="1" applyFill="1" applyBorder="1" applyAlignment="1">
      <alignment horizontal="center" vertical="center" wrapText="1" shrinkToFit="1"/>
    </xf>
    <xf numFmtId="0" fontId="40" fillId="0" borderId="81" xfId="0" applyFont="1" applyBorder="1" applyAlignment="1">
      <alignment vertical="center" shrinkToFit="1"/>
    </xf>
    <xf numFmtId="0" fontId="39" fillId="0" borderId="33" xfId="0" applyFont="1" applyBorder="1" applyAlignment="1">
      <alignment horizontal="right" vertical="center"/>
    </xf>
    <xf numFmtId="0" fontId="0" fillId="0" borderId="0" xfId="0" applyAlignment="1">
      <alignment horizontal="center" vertical="center"/>
    </xf>
    <xf numFmtId="179" fontId="77" fillId="36" borderId="59" xfId="42" applyNumberFormat="1" applyFont="1" applyFill="1" applyBorder="1" applyAlignment="1">
      <alignment horizontal="left" vertical="center" shrinkToFit="1"/>
    </xf>
    <xf numFmtId="180" fontId="77" fillId="36" borderId="59" xfId="42" applyNumberFormat="1" applyFont="1" applyFill="1" applyBorder="1" applyAlignment="1">
      <alignment horizontal="left" vertical="center" shrinkToFit="1"/>
    </xf>
    <xf numFmtId="181" fontId="77" fillId="36" borderId="170" xfId="42" applyNumberFormat="1" applyFont="1" applyFill="1" applyBorder="1" applyAlignment="1">
      <alignment horizontal="left" vertical="center" shrinkToFit="1"/>
    </xf>
    <xf numFmtId="0" fontId="0" fillId="31" borderId="155" xfId="42" applyFont="1" applyFill="1" applyBorder="1" applyAlignment="1">
      <alignment horizontal="center" vertical="center" wrapText="1"/>
    </xf>
    <xf numFmtId="0" fontId="0" fillId="31" borderId="102" xfId="42" applyFont="1" applyFill="1" applyBorder="1" applyAlignment="1">
      <alignment horizontal="center" vertical="center" wrapText="1"/>
    </xf>
    <xf numFmtId="0" fontId="0" fillId="29" borderId="157" xfId="42" applyFont="1" applyFill="1" applyBorder="1" applyAlignment="1">
      <alignment horizontal="center" vertical="center" wrapText="1"/>
    </xf>
    <xf numFmtId="0" fontId="0" fillId="29" borderId="156" xfId="42" applyFont="1" applyFill="1" applyBorder="1" applyAlignment="1">
      <alignment horizontal="center" vertical="center" wrapText="1"/>
    </xf>
    <xf numFmtId="0" fontId="0" fillId="28" borderId="157" xfId="42" applyFont="1" applyFill="1" applyBorder="1" applyAlignment="1">
      <alignment horizontal="center" vertical="center" wrapText="1"/>
    </xf>
    <xf numFmtId="0" fontId="0" fillId="28" borderId="155" xfId="42" applyFont="1" applyFill="1" applyBorder="1" applyAlignment="1">
      <alignment horizontal="center" vertical="center" wrapText="1"/>
    </xf>
    <xf numFmtId="0" fontId="0" fillId="33" borderId="157" xfId="42" applyFont="1" applyFill="1" applyBorder="1" applyAlignment="1">
      <alignment horizontal="center" vertical="center" wrapText="1"/>
    </xf>
    <xf numFmtId="0" fontId="0" fillId="33" borderId="155" xfId="42" applyFont="1" applyFill="1" applyBorder="1" applyAlignment="1">
      <alignment horizontal="center" vertical="center" wrapText="1"/>
    </xf>
    <xf numFmtId="0" fontId="67" fillId="0" borderId="155" xfId="0" applyFont="1" applyBorder="1" applyAlignment="1">
      <alignment vertical="center" shrinkToFit="1"/>
    </xf>
    <xf numFmtId="0" fontId="67" fillId="0" borderId="10" xfId="0" applyFont="1" applyBorder="1" applyAlignment="1">
      <alignment vertical="center" shrinkToFit="1"/>
    </xf>
    <xf numFmtId="0" fontId="0" fillId="33" borderId="156" xfId="42" applyFont="1" applyFill="1" applyBorder="1" applyAlignment="1">
      <alignment horizontal="center" vertical="center" wrapText="1"/>
    </xf>
    <xf numFmtId="3" fontId="27" fillId="36" borderId="10" xfId="42" applyNumberFormat="1" applyFont="1" applyFill="1" applyBorder="1" applyAlignment="1">
      <alignment horizontal="left" vertical="center" shrinkToFit="1"/>
    </xf>
    <xf numFmtId="3" fontId="27" fillId="36" borderId="155" xfId="42" applyNumberFormat="1" applyFont="1" applyFill="1" applyBorder="1" applyAlignment="1">
      <alignment horizontal="left" vertical="center" shrinkToFit="1"/>
    </xf>
    <xf numFmtId="3" fontId="27" fillId="0" borderId="75" xfId="42" applyNumberFormat="1" applyFont="1" applyBorder="1" applyAlignment="1">
      <alignment horizontal="left" vertical="center" shrinkToFit="1"/>
    </xf>
    <xf numFmtId="0" fontId="0" fillId="0" borderId="0" xfId="0" applyBorder="1" applyAlignment="1">
      <alignment vertical="center" shrinkToFit="1"/>
    </xf>
    <xf numFmtId="3" fontId="27" fillId="36" borderId="57" xfId="42" applyNumberFormat="1" applyFont="1" applyFill="1" applyBorder="1" applyAlignment="1">
      <alignment horizontal="left" vertical="center" shrinkToFit="1"/>
    </xf>
    <xf numFmtId="3" fontId="27" fillId="36" borderId="152" xfId="42" applyNumberFormat="1" applyFont="1" applyFill="1" applyBorder="1" applyAlignment="1">
      <alignment horizontal="left" vertical="center" shrinkToFit="1"/>
    </xf>
    <xf numFmtId="3" fontId="27" fillId="36" borderId="102" xfId="42" applyNumberFormat="1" applyFont="1" applyFill="1" applyBorder="1" applyAlignment="1">
      <alignment horizontal="left" vertical="center" shrinkToFit="1"/>
    </xf>
    <xf numFmtId="3" fontId="27" fillId="36" borderId="156" xfId="42" applyNumberFormat="1" applyFont="1" applyFill="1" applyBorder="1" applyAlignment="1">
      <alignment horizontal="left" vertical="center" shrinkToFit="1"/>
    </xf>
    <xf numFmtId="0" fontId="39" fillId="0" borderId="0" xfId="42" applyFont="1" applyBorder="1" applyAlignment="1">
      <alignment horizontal="center" vertical="top"/>
    </xf>
    <xf numFmtId="0" fontId="124" fillId="0" borderId="181" xfId="43" applyFont="1" applyBorder="1" applyAlignment="1">
      <alignment horizontal="center" vertical="center"/>
    </xf>
    <xf numFmtId="0" fontId="124" fillId="25" borderId="182" xfId="43" applyFont="1" applyFill="1" applyBorder="1" applyAlignment="1">
      <alignment vertical="center" wrapText="1"/>
    </xf>
    <xf numFmtId="38" fontId="126" fillId="24" borderId="183" xfId="46" applyFont="1" applyFill="1" applyBorder="1" applyAlignment="1">
      <alignment horizontal="right" vertical="center"/>
    </xf>
    <xf numFmtId="0" fontId="127" fillId="0" borderId="182" xfId="43" applyFont="1" applyBorder="1" applyAlignment="1">
      <alignment horizontal="center" vertical="center"/>
    </xf>
    <xf numFmtId="0" fontId="127" fillId="25" borderId="182" xfId="43" applyFont="1" applyFill="1" applyBorder="1" applyAlignment="1">
      <alignment horizontal="center" vertical="center"/>
    </xf>
    <xf numFmtId="38" fontId="126" fillId="24" borderId="171" xfId="46" applyFont="1" applyFill="1" applyBorder="1" applyAlignment="1">
      <alignment horizontal="right" vertical="center"/>
    </xf>
    <xf numFmtId="0" fontId="127" fillId="25" borderId="184" xfId="43" applyFont="1" applyFill="1" applyBorder="1" applyAlignment="1">
      <alignment horizontal="center" vertical="center"/>
    </xf>
    <xf numFmtId="38" fontId="126" fillId="24" borderId="170" xfId="46" applyFont="1" applyFill="1" applyBorder="1" applyAlignment="1">
      <alignment horizontal="right" vertical="center"/>
    </xf>
    <xf numFmtId="0" fontId="127" fillId="0" borderId="182" xfId="43" applyFont="1" applyBorder="1" applyAlignment="1">
      <alignment horizontal="center" vertical="center" shrinkToFit="1"/>
    </xf>
    <xf numFmtId="0" fontId="127" fillId="0" borderId="185" xfId="43" applyFont="1" applyBorder="1" applyAlignment="1">
      <alignment horizontal="center" vertical="center" shrinkToFit="1"/>
    </xf>
    <xf numFmtId="0" fontId="126" fillId="0" borderId="189" xfId="42" applyFont="1" applyBorder="1" applyAlignment="1">
      <alignment horizontal="center" vertical="center" wrapText="1"/>
    </xf>
    <xf numFmtId="0" fontId="127" fillId="0" borderId="175" xfId="43" applyFont="1" applyBorder="1">
      <alignment vertical="center"/>
    </xf>
    <xf numFmtId="0" fontId="110" fillId="30" borderId="15" xfId="0" applyFont="1" applyFill="1" applyBorder="1" applyAlignment="1" applyProtection="1">
      <alignment horizontal="right" vertical="center" shrinkToFit="1"/>
      <protection locked="0"/>
    </xf>
    <xf numFmtId="185" fontId="101" fillId="0" borderId="161" xfId="0" applyNumberFormat="1" applyFont="1" applyBorder="1" applyAlignment="1" applyProtection="1">
      <alignment horizontal="right" vertical="center" shrinkToFit="1"/>
      <protection locked="0"/>
    </xf>
    <xf numFmtId="187" fontId="101" fillId="0" borderId="160" xfId="0" applyNumberFormat="1" applyFont="1" applyBorder="1" applyAlignment="1" applyProtection="1">
      <alignment horizontal="right" vertical="center" shrinkToFit="1"/>
      <protection locked="0"/>
    </xf>
    <xf numFmtId="187" fontId="101" fillId="0" borderId="55" xfId="0" applyNumberFormat="1" applyFont="1" applyBorder="1" applyAlignment="1" applyProtection="1">
      <alignment horizontal="right" vertical="center" shrinkToFit="1"/>
      <protection locked="0"/>
    </xf>
    <xf numFmtId="0" fontId="110" fillId="30" borderId="16" xfId="0" applyFont="1" applyFill="1" applyBorder="1" applyAlignment="1" applyProtection="1">
      <alignment horizontal="right" vertical="center" shrinkToFit="1"/>
      <protection locked="0"/>
    </xf>
    <xf numFmtId="187" fontId="101" fillId="0" borderId="175" xfId="0" applyNumberFormat="1" applyFont="1" applyBorder="1" applyAlignment="1" applyProtection="1">
      <alignment horizontal="right" vertical="center" shrinkToFit="1"/>
      <protection locked="0"/>
    </xf>
    <xf numFmtId="0" fontId="101" fillId="0" borderId="56" xfId="0" applyFont="1" applyBorder="1" applyAlignment="1" applyProtection="1">
      <alignment horizontal="center" vertical="center" shrinkToFit="1"/>
      <protection locked="0"/>
    </xf>
    <xf numFmtId="0" fontId="101" fillId="0" borderId="59" xfId="0" applyFont="1" applyBorder="1" applyAlignment="1" applyProtection="1">
      <alignment horizontal="center" vertical="center" shrinkToFit="1"/>
      <protection locked="0"/>
    </xf>
    <xf numFmtId="0" fontId="101" fillId="0" borderId="174" xfId="0" applyFont="1" applyBorder="1" applyAlignment="1" applyProtection="1">
      <alignment horizontal="center" vertical="center" shrinkToFit="1"/>
      <protection locked="0"/>
    </xf>
    <xf numFmtId="182" fontId="101" fillId="0" borderId="27" xfId="0" applyNumberFormat="1" applyFont="1" applyBorder="1" applyAlignment="1" applyProtection="1">
      <alignment vertical="center" wrapText="1"/>
      <protection locked="0"/>
    </xf>
    <xf numFmtId="182" fontId="101" fillId="0" borderId="31" xfId="0" applyNumberFormat="1" applyFont="1" applyBorder="1" applyAlignment="1" applyProtection="1">
      <alignment vertical="center" wrapText="1"/>
      <protection locked="0"/>
    </xf>
    <xf numFmtId="0" fontId="101" fillId="0" borderId="141" xfId="0" applyFont="1" applyBorder="1" applyAlignment="1" applyProtection="1">
      <alignment horizontal="center" vertical="center"/>
      <protection locked="0"/>
    </xf>
    <xf numFmtId="0" fontId="101" fillId="0" borderId="58" xfId="0" applyFont="1" applyBorder="1" applyAlignment="1" applyProtection="1">
      <alignment horizontal="center" vertical="center"/>
      <protection locked="0"/>
    </xf>
    <xf numFmtId="182" fontId="101" fillId="0" borderId="29" xfId="0" applyNumberFormat="1" applyFont="1" applyBorder="1" applyAlignment="1" applyProtection="1">
      <alignment vertical="center" wrapText="1"/>
      <protection locked="0"/>
    </xf>
    <xf numFmtId="0" fontId="101" fillId="0" borderId="52" xfId="0" applyFont="1" applyBorder="1" applyAlignment="1" applyProtection="1">
      <alignment horizontal="center" vertical="center"/>
      <protection locked="0"/>
    </xf>
    <xf numFmtId="0" fontId="101" fillId="0" borderId="3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01" fillId="0" borderId="28" xfId="0" applyFont="1" applyBorder="1" applyAlignment="1" applyProtection="1">
      <alignment horizontal="center" vertical="center"/>
      <protection locked="0"/>
    </xf>
    <xf numFmtId="0" fontId="101" fillId="0" borderId="32" xfId="0" applyFont="1" applyBorder="1" applyAlignment="1" applyProtection="1">
      <alignment horizontal="center" vertical="center"/>
      <protection locked="0"/>
    </xf>
    <xf numFmtId="182" fontId="101" fillId="0" borderId="29" xfId="0" applyNumberFormat="1" applyFont="1" applyBorder="1" applyProtection="1">
      <alignment vertical="center"/>
      <protection locked="0"/>
    </xf>
    <xf numFmtId="0" fontId="103" fillId="0" borderId="18" xfId="0" applyFont="1" applyBorder="1" applyAlignment="1" applyProtection="1">
      <alignment horizontal="center" vertical="center" shrinkToFit="1"/>
      <protection locked="0"/>
    </xf>
    <xf numFmtId="182" fontId="101" fillId="0" borderId="31" xfId="0" applyNumberFormat="1" applyFont="1" applyBorder="1" applyProtection="1">
      <alignment vertical="center"/>
      <protection locked="0"/>
    </xf>
    <xf numFmtId="0" fontId="103" fillId="0" borderId="110" xfId="0" applyFont="1" applyBorder="1" applyAlignment="1" applyProtection="1">
      <alignment horizontal="center" vertical="center" shrinkToFit="1"/>
      <protection locked="0"/>
    </xf>
    <xf numFmtId="0" fontId="103" fillId="0" borderId="15" xfId="0" applyFont="1" applyBorder="1" applyAlignment="1" applyProtection="1">
      <alignment horizontal="center" vertical="center" shrinkToFit="1"/>
      <protection locked="0"/>
    </xf>
    <xf numFmtId="0" fontId="101" fillId="0" borderId="15" xfId="0" applyFont="1" applyBorder="1" applyAlignment="1" applyProtection="1">
      <alignment horizontal="center" vertical="center"/>
      <protection locked="0"/>
    </xf>
    <xf numFmtId="182" fontId="101" fillId="0" borderId="104" xfId="0" applyNumberFormat="1" applyFont="1" applyBorder="1" applyProtection="1">
      <alignment vertical="center"/>
      <protection locked="0"/>
    </xf>
    <xf numFmtId="0" fontId="101" fillId="0" borderId="30" xfId="0" applyFont="1" applyBorder="1" applyProtection="1">
      <alignment vertical="center"/>
      <protection locked="0"/>
    </xf>
    <xf numFmtId="182" fontId="101" fillId="0" borderId="11" xfId="0" applyNumberFormat="1" applyFont="1" applyBorder="1" applyProtection="1">
      <alignment vertical="center"/>
      <protection locked="0"/>
    </xf>
    <xf numFmtId="0" fontId="101" fillId="0" borderId="111" xfId="0" applyFont="1" applyBorder="1" applyProtection="1">
      <alignment vertical="center"/>
      <protection locked="0"/>
    </xf>
    <xf numFmtId="0" fontId="103" fillId="0" borderId="16" xfId="0" applyFont="1" applyBorder="1" applyAlignment="1" applyProtection="1">
      <alignment horizontal="center" vertical="center" shrinkToFit="1"/>
      <protection locked="0"/>
    </xf>
    <xf numFmtId="0" fontId="35" fillId="0" borderId="77" xfId="0" applyFont="1" applyBorder="1" applyProtection="1">
      <alignment vertical="center"/>
      <protection locked="0"/>
    </xf>
    <xf numFmtId="0" fontId="0" fillId="0" borderId="78" xfId="0" applyBorder="1" applyProtection="1">
      <alignment vertical="center"/>
      <protection locked="0"/>
    </xf>
    <xf numFmtId="0" fontId="35" fillId="0" borderId="75" xfId="0" applyFont="1" applyBorder="1" applyProtection="1">
      <alignment vertical="center"/>
      <protection locked="0"/>
    </xf>
    <xf numFmtId="0" fontId="0" fillId="0" borderId="0" xfId="0" applyProtection="1">
      <alignment vertical="center"/>
      <protection locked="0"/>
    </xf>
    <xf numFmtId="0" fontId="35" fillId="0" borderId="11" xfId="0" applyFont="1" applyBorder="1" applyProtection="1">
      <alignment vertical="center"/>
      <protection locked="0"/>
    </xf>
    <xf numFmtId="0" fontId="35" fillId="0" borderId="17" xfId="0" applyFont="1" applyBorder="1" applyProtection="1">
      <alignment vertical="center"/>
      <protection locked="0"/>
    </xf>
    <xf numFmtId="0" fontId="35" fillId="0" borderId="0" xfId="0" applyFont="1" applyProtection="1">
      <alignment vertical="center"/>
      <protection locked="0"/>
    </xf>
    <xf numFmtId="0" fontId="35" fillId="0" borderId="78" xfId="0" applyFont="1" applyBorder="1" applyAlignment="1" applyProtection="1">
      <alignment horizontal="center" vertical="center" shrinkToFit="1"/>
      <protection locked="0"/>
    </xf>
    <xf numFmtId="0" fontId="35" fillId="0" borderId="78" xfId="0" applyFont="1" applyBorder="1" applyProtection="1">
      <alignment vertical="center"/>
      <protection locked="0"/>
    </xf>
    <xf numFmtId="0" fontId="35" fillId="0" borderId="17" xfId="0" applyFont="1" applyBorder="1" applyAlignment="1" applyProtection="1">
      <alignment horizontal="center" vertical="center" shrinkToFit="1"/>
      <protection locked="0"/>
    </xf>
    <xf numFmtId="0" fontId="0" fillId="0" borderId="77" xfId="0" applyBorder="1" applyAlignment="1" applyProtection="1">
      <alignment vertical="top"/>
      <protection locked="0"/>
    </xf>
    <xf numFmtId="0" fontId="0" fillId="0" borderId="78" xfId="0" applyBorder="1" applyAlignment="1" applyProtection="1">
      <alignment vertical="top"/>
      <protection locked="0"/>
    </xf>
    <xf numFmtId="0" fontId="0" fillId="0" borderId="42" xfId="0" applyBorder="1" applyAlignment="1" applyProtection="1">
      <alignment vertical="top"/>
      <protection locked="0"/>
    </xf>
    <xf numFmtId="0" fontId="0" fillId="0" borderId="75" xfId="0" applyBorder="1" applyAlignment="1" applyProtection="1">
      <alignment vertical="top"/>
      <protection locked="0"/>
    </xf>
    <xf numFmtId="0" fontId="0" fillId="0" borderId="0" xfId="0" applyAlignment="1" applyProtection="1">
      <alignment vertical="top"/>
      <protection locked="0"/>
    </xf>
    <xf numFmtId="0" fontId="0" fillId="0" borderId="47"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76" xfId="0" applyBorder="1" applyAlignment="1" applyProtection="1">
      <alignment vertical="top"/>
      <protection locked="0"/>
    </xf>
    <xf numFmtId="183" fontId="101" fillId="0" borderId="18" xfId="0" applyNumberFormat="1" applyFont="1" applyBorder="1" applyAlignment="1" applyProtection="1">
      <alignment vertical="center" wrapText="1"/>
      <protection locked="0"/>
    </xf>
    <xf numFmtId="183" fontId="101" fillId="0" borderId="15" xfId="0" applyNumberFormat="1" applyFont="1" applyBorder="1" applyAlignment="1" applyProtection="1">
      <alignment vertical="center" wrapText="1"/>
      <protection locked="0"/>
    </xf>
    <xf numFmtId="183" fontId="101" fillId="0" borderId="16" xfId="0" applyNumberFormat="1" applyFont="1" applyBorder="1" applyAlignment="1" applyProtection="1">
      <alignment vertical="center" wrapText="1"/>
      <protection locked="0"/>
    </xf>
    <xf numFmtId="182" fontId="101" fillId="0" borderId="82" xfId="0" applyNumberFormat="1" applyFont="1" applyBorder="1" applyAlignment="1" applyProtection="1">
      <alignment vertical="center" wrapText="1"/>
      <protection locked="0"/>
    </xf>
    <xf numFmtId="183" fontId="101" fillId="0" borderId="103" xfId="0" applyNumberFormat="1" applyFont="1" applyBorder="1" applyAlignment="1" applyProtection="1">
      <alignment vertical="center" wrapText="1"/>
      <protection locked="0"/>
    </xf>
    <xf numFmtId="0" fontId="101" fillId="0" borderId="26" xfId="0" applyFont="1" applyBorder="1" applyAlignment="1" applyProtection="1">
      <alignment horizontal="center" vertical="center"/>
      <protection locked="0"/>
    </xf>
    <xf numFmtId="182" fontId="101" fillId="0" borderId="109" xfId="0" applyNumberFormat="1" applyFont="1" applyBorder="1" applyAlignment="1" applyProtection="1">
      <alignment vertical="center" wrapText="1"/>
      <protection locked="0"/>
    </xf>
    <xf numFmtId="183" fontId="101" fillId="0" borderId="110" xfId="0" applyNumberFormat="1" applyFont="1" applyBorder="1" applyAlignment="1" applyProtection="1">
      <alignment vertical="center" wrapText="1"/>
      <protection locked="0"/>
    </xf>
    <xf numFmtId="0" fontId="101" fillId="0" borderId="111" xfId="0" applyFont="1" applyBorder="1" applyAlignment="1" applyProtection="1">
      <alignment horizontal="center" vertical="center"/>
      <protection locked="0"/>
    </xf>
    <xf numFmtId="0" fontId="0" fillId="0" borderId="27" xfId="0"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27" fillId="0" borderId="0" xfId="0" applyFont="1" applyProtection="1">
      <alignment vertical="center"/>
      <protection locked="0"/>
    </xf>
    <xf numFmtId="0" fontId="0" fillId="0" borderId="15" xfId="0" applyBorder="1" applyProtection="1">
      <alignment vertical="center"/>
      <protection locked="0"/>
    </xf>
    <xf numFmtId="0" fontId="35" fillId="0" borderId="15" xfId="0" applyFont="1" applyBorder="1" applyProtection="1">
      <alignment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20" fillId="0" borderId="77" xfId="0" applyFont="1" applyBorder="1" applyAlignment="1" applyProtection="1">
      <protection locked="0"/>
    </xf>
    <xf numFmtId="0" fontId="0" fillId="0" borderId="78" xfId="0" applyBorder="1" applyAlignment="1" applyProtection="1">
      <protection locked="0"/>
    </xf>
    <xf numFmtId="0" fontId="35" fillId="0" borderId="42" xfId="0" applyFont="1" applyBorder="1" applyAlignment="1" applyProtection="1">
      <alignment horizontal="center" vertical="center"/>
      <protection locked="0"/>
    </xf>
    <xf numFmtId="0" fontId="35" fillId="0" borderId="47" xfId="0" applyFont="1" applyBorder="1" applyAlignment="1" applyProtection="1">
      <alignment horizontal="center" vertical="center"/>
      <protection locked="0"/>
    </xf>
    <xf numFmtId="0" fontId="0" fillId="0" borderId="47"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76" xfId="0" applyBorder="1" applyProtection="1">
      <alignment vertical="center"/>
      <protection locked="0"/>
    </xf>
    <xf numFmtId="0" fontId="1" fillId="0" borderId="18" xfId="0" applyFont="1"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0" fillId="0" borderId="35" xfId="0" applyBorder="1" applyAlignment="1" applyProtection="1">
      <alignment horizontal="center" vertical="center" wrapText="1" shrinkToFit="1"/>
      <protection locked="0"/>
    </xf>
    <xf numFmtId="0" fontId="104" fillId="0" borderId="15" xfId="0" applyFont="1" applyBorder="1" applyProtection="1">
      <alignment vertical="center"/>
      <protection locked="0"/>
    </xf>
    <xf numFmtId="0" fontId="71" fillId="0" borderId="0" xfId="0" applyFont="1" applyProtection="1">
      <alignment vertical="center"/>
      <protection locked="0"/>
    </xf>
    <xf numFmtId="0" fontId="71" fillId="0" borderId="49" xfId="0" applyFont="1" applyBorder="1" applyProtection="1">
      <alignment vertical="center"/>
      <protection locked="0"/>
    </xf>
    <xf numFmtId="0" fontId="72" fillId="0" borderId="0" xfId="0" applyFont="1" applyProtection="1">
      <alignment vertical="center"/>
      <protection locked="0"/>
    </xf>
    <xf numFmtId="0" fontId="72" fillId="0" borderId="121" xfId="0" applyFont="1" applyBorder="1" applyAlignment="1" applyProtection="1">
      <alignment horizontal="center" vertical="center"/>
      <protection locked="0"/>
    </xf>
    <xf numFmtId="0" fontId="72" fillId="0" borderId="93" xfId="0" applyFont="1" applyBorder="1" applyAlignment="1" applyProtection="1">
      <alignment horizontal="center" vertical="center"/>
      <protection locked="0"/>
    </xf>
    <xf numFmtId="0" fontId="72" fillId="35" borderId="130" xfId="0" applyFont="1" applyFill="1" applyBorder="1" applyAlignment="1" applyProtection="1">
      <alignment horizontal="left" vertical="center"/>
      <protection locked="0"/>
    </xf>
    <xf numFmtId="0" fontId="72" fillId="35" borderId="33" xfId="0" applyFont="1" applyFill="1" applyBorder="1" applyProtection="1">
      <alignment vertical="center"/>
      <protection locked="0"/>
    </xf>
    <xf numFmtId="0" fontId="72" fillId="35" borderId="43" xfId="0" applyFont="1" applyFill="1" applyBorder="1" applyProtection="1">
      <alignment vertical="center"/>
      <protection locked="0"/>
    </xf>
    <xf numFmtId="0" fontId="79" fillId="0" borderId="0" xfId="0" applyFont="1" applyAlignment="1" applyProtection="1">
      <alignment horizontal="right" vertical="center"/>
      <protection locked="0"/>
    </xf>
    <xf numFmtId="56" fontId="72" fillId="35" borderId="145" xfId="0" applyNumberFormat="1" applyFont="1" applyFill="1" applyBorder="1" applyProtection="1">
      <alignment vertical="center"/>
      <protection locked="0"/>
    </xf>
    <xf numFmtId="0" fontId="72" fillId="35" borderId="131" xfId="0" applyFont="1" applyFill="1" applyBorder="1" applyAlignment="1" applyProtection="1">
      <alignment horizontal="center" vertical="center"/>
      <protection locked="0"/>
    </xf>
    <xf numFmtId="0" fontId="72" fillId="0" borderId="118" xfId="0" applyFont="1" applyBorder="1" applyAlignment="1" applyProtection="1">
      <alignment horizontal="left" vertical="center"/>
      <protection locked="0"/>
    </xf>
    <xf numFmtId="0" fontId="72" fillId="0" borderId="47" xfId="0" applyFont="1" applyBorder="1" applyProtection="1">
      <alignment vertical="center"/>
      <protection locked="0"/>
    </xf>
    <xf numFmtId="0" fontId="73" fillId="0" borderId="0" xfId="0" applyFont="1" applyProtection="1">
      <alignment vertical="center"/>
      <protection locked="0"/>
    </xf>
    <xf numFmtId="56" fontId="72" fillId="0" borderId="72" xfId="0" applyNumberFormat="1" applyFont="1" applyBorder="1" applyAlignment="1" applyProtection="1">
      <alignment vertical="center" shrinkToFit="1"/>
      <protection locked="0"/>
    </xf>
    <xf numFmtId="0" fontId="72" fillId="0" borderId="83" xfId="0" applyFont="1" applyBorder="1" applyAlignment="1" applyProtection="1">
      <alignment horizontal="center" vertical="center"/>
      <protection locked="0"/>
    </xf>
    <xf numFmtId="0" fontId="73" fillId="0" borderId="72" xfId="0" applyFont="1" applyBorder="1" applyAlignment="1" applyProtection="1">
      <alignment vertical="center" shrinkToFit="1"/>
      <protection locked="0"/>
    </xf>
    <xf numFmtId="0" fontId="72" fillId="27" borderId="83" xfId="0" applyFont="1" applyFill="1" applyBorder="1" applyAlignment="1" applyProtection="1">
      <alignment horizontal="center" vertical="center"/>
      <protection locked="0"/>
    </xf>
    <xf numFmtId="0" fontId="73" fillId="0" borderId="73" xfId="0" applyFont="1" applyBorder="1" applyAlignment="1" applyProtection="1">
      <alignment vertical="center" shrinkToFit="1"/>
      <protection locked="0"/>
    </xf>
    <xf numFmtId="0" fontId="72" fillId="27" borderId="85" xfId="0" applyFont="1" applyFill="1" applyBorder="1" applyAlignment="1" applyProtection="1">
      <alignment horizontal="center" vertical="center"/>
      <protection locked="0"/>
    </xf>
    <xf numFmtId="0" fontId="72" fillId="0" borderId="119" xfId="0" applyFont="1" applyBorder="1" applyAlignment="1" applyProtection="1">
      <alignment horizontal="left" vertical="center"/>
      <protection locked="0"/>
    </xf>
    <xf numFmtId="0" fontId="72" fillId="0" borderId="17" xfId="0" applyFont="1" applyBorder="1" applyProtection="1">
      <alignment vertical="center"/>
      <protection locked="0"/>
    </xf>
    <xf numFmtId="0" fontId="72" fillId="0" borderId="76" xfId="0" applyFont="1" applyBorder="1" applyProtection="1">
      <alignment vertical="center"/>
      <protection locked="0"/>
    </xf>
    <xf numFmtId="0" fontId="35" fillId="0" borderId="20" xfId="42" applyFont="1" applyBorder="1" applyAlignment="1" applyProtection="1">
      <alignment vertical="center" shrinkToFit="1"/>
      <protection locked="0"/>
    </xf>
    <xf numFmtId="0" fontId="22" fillId="0" borderId="20" xfId="43" applyFont="1" applyBorder="1" applyAlignment="1" applyProtection="1">
      <alignment horizontal="left" vertical="center"/>
      <protection locked="0"/>
    </xf>
    <xf numFmtId="188" fontId="110" fillId="0" borderId="176" xfId="0" applyNumberFormat="1" applyFont="1" applyBorder="1" applyAlignment="1" applyProtection="1">
      <alignment horizontal="right" vertical="center" shrinkToFit="1"/>
      <protection locked="0"/>
    </xf>
    <xf numFmtId="3" fontId="1" fillId="0" borderId="104" xfId="42" applyNumberFormat="1" applyBorder="1" applyAlignment="1" applyProtection="1">
      <alignment horizontal="center" vertical="center" shrinkToFit="1"/>
      <protection locked="0"/>
    </xf>
    <xf numFmtId="3" fontId="1" fillId="0" borderId="98" xfId="42" applyNumberFormat="1" applyBorder="1" applyAlignment="1" applyProtection="1">
      <alignment horizontal="center" vertical="center" shrinkToFit="1"/>
      <protection locked="0"/>
    </xf>
    <xf numFmtId="0" fontId="103" fillId="0" borderId="110" xfId="0" applyFont="1" applyBorder="1" applyAlignment="1" applyProtection="1">
      <alignment horizontal="center" vertical="center" shrinkToFit="1"/>
      <protection locked="0"/>
    </xf>
    <xf numFmtId="0" fontId="103" fillId="0" borderId="18" xfId="0" applyFont="1" applyBorder="1" applyAlignment="1" applyProtection="1">
      <alignment horizontal="center" vertical="center" shrinkToFit="1"/>
      <protection locked="0"/>
    </xf>
    <xf numFmtId="0" fontId="35" fillId="30" borderId="107" xfId="0" applyFont="1" applyFill="1" applyBorder="1" applyAlignment="1">
      <alignment horizontal="center" vertical="center"/>
    </xf>
    <xf numFmtId="0" fontId="36" fillId="37" borderId="23" xfId="0" applyFont="1" applyFill="1" applyBorder="1" applyAlignment="1">
      <alignment horizontal="left" vertical="center"/>
    </xf>
    <xf numFmtId="0" fontId="36" fillId="37" borderId="21" xfId="0" applyFont="1" applyFill="1" applyBorder="1" applyAlignment="1">
      <alignment horizontal="left" vertical="center"/>
    </xf>
    <xf numFmtId="182" fontId="110" fillId="0" borderId="17" xfId="0" applyNumberFormat="1" applyFont="1" applyBorder="1" applyAlignment="1">
      <alignment horizontal="left" vertical="center" wrapText="1"/>
    </xf>
    <xf numFmtId="0" fontId="5" fillId="0" borderId="0" xfId="0" applyFont="1" applyAlignment="1">
      <alignment horizontal="left" vertical="top" wrapText="1"/>
    </xf>
    <xf numFmtId="0" fontId="0" fillId="0" borderId="15" xfId="0" applyBorder="1" applyAlignment="1" applyProtection="1">
      <alignment horizontal="center" vertical="center"/>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182" fontId="99" fillId="0" borderId="75" xfId="43" applyNumberFormat="1" applyFont="1" applyBorder="1" applyAlignment="1">
      <alignment vertical="center" wrapText="1"/>
    </xf>
    <xf numFmtId="182" fontId="99" fillId="0" borderId="47" xfId="43" applyNumberFormat="1" applyFont="1" applyBorder="1" applyAlignment="1">
      <alignment vertical="center" wrapText="1"/>
    </xf>
    <xf numFmtId="0" fontId="0" fillId="0" borderId="0" xfId="0" applyBorder="1">
      <alignment vertical="center"/>
    </xf>
    <xf numFmtId="0" fontId="67" fillId="0" borderId="0" xfId="0" applyFont="1" applyBorder="1">
      <alignment vertical="center"/>
    </xf>
    <xf numFmtId="0" fontId="66" fillId="0" borderId="0" xfId="42" applyFont="1" applyBorder="1" applyAlignment="1">
      <alignment vertical="center"/>
    </xf>
    <xf numFmtId="0" fontId="0" fillId="0" borderId="0" xfId="42" applyFont="1" applyBorder="1" applyAlignment="1">
      <alignment vertical="center" shrinkToFit="1"/>
    </xf>
    <xf numFmtId="178" fontId="0" fillId="41" borderId="0" xfId="0" applyNumberFormat="1" applyFill="1" applyBorder="1">
      <alignment vertical="center"/>
    </xf>
    <xf numFmtId="0" fontId="32" fillId="0" borderId="0" xfId="0" applyFont="1" applyBorder="1">
      <alignment vertical="center"/>
    </xf>
    <xf numFmtId="0" fontId="32" fillId="0" borderId="0" xfId="0" applyFont="1" applyBorder="1" applyAlignment="1">
      <alignment horizontal="center" vertical="center" shrinkToFit="1"/>
    </xf>
    <xf numFmtId="0" fontId="35" fillId="37" borderId="39" xfId="0" applyFont="1" applyFill="1" applyBorder="1" applyAlignment="1">
      <alignment vertical="center" shrinkToFit="1"/>
    </xf>
    <xf numFmtId="0" fontId="35" fillId="0" borderId="19" xfId="0" applyFont="1" applyBorder="1" applyAlignment="1" applyProtection="1">
      <alignment vertical="center" shrinkToFit="1"/>
      <protection locked="0"/>
    </xf>
    <xf numFmtId="0" fontId="35" fillId="0" borderId="141" xfId="0" applyFont="1" applyBorder="1" applyAlignment="1" applyProtection="1">
      <alignment vertical="center" shrinkToFit="1"/>
      <protection locked="0"/>
    </xf>
    <xf numFmtId="0" fontId="101" fillId="0" borderId="190" xfId="0" applyFont="1" applyBorder="1" applyAlignment="1" applyProtection="1">
      <alignment horizontal="center" vertical="center" shrinkToFit="1"/>
      <protection locked="0"/>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9" fillId="0" borderId="25" xfId="0" applyFont="1" applyBorder="1" applyAlignment="1">
      <alignment horizontal="center" vertical="center" shrinkToFit="1"/>
    </xf>
    <xf numFmtId="0" fontId="41" fillId="0" borderId="60" xfId="0" applyFont="1" applyBorder="1" applyAlignment="1">
      <alignment horizontal="center" vertical="center" shrinkToFit="1"/>
    </xf>
    <xf numFmtId="0" fontId="0" fillId="0" borderId="22" xfId="0" applyBorder="1">
      <alignment vertical="center"/>
    </xf>
    <xf numFmtId="0" fontId="5" fillId="0" borderId="196"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0" xfId="0" applyAlignment="1">
      <alignment horizontal="right" vertical="center" shrinkToFit="1"/>
    </xf>
    <xf numFmtId="0" fontId="4" fillId="0" borderId="34" xfId="0" applyFont="1" applyBorder="1" applyAlignment="1">
      <alignment horizontal="right" vertical="center" shrinkToFit="1"/>
    </xf>
    <xf numFmtId="0" fontId="4" fillId="0" borderId="65" xfId="0" applyFont="1" applyBorder="1" applyAlignment="1">
      <alignment horizontal="right" vertical="center" shrinkToFit="1"/>
    </xf>
    <xf numFmtId="0" fontId="129" fillId="0" borderId="0" xfId="0" applyFont="1" applyAlignment="1">
      <alignment vertical="center" wrapText="1"/>
    </xf>
    <xf numFmtId="0" fontId="129" fillId="0" borderId="33" xfId="0" applyFont="1" applyBorder="1" applyAlignment="1">
      <alignment vertical="center" wrapText="1"/>
    </xf>
    <xf numFmtId="0" fontId="44" fillId="0" borderId="23" xfId="0" applyFont="1" applyBorder="1" applyAlignment="1">
      <alignment horizontal="left" vertical="top" wrapText="1"/>
    </xf>
    <xf numFmtId="0" fontId="42" fillId="0" borderId="15" xfId="0" applyFont="1" applyBorder="1" applyAlignment="1">
      <alignment horizontal="left" vertical="top" wrapText="1"/>
    </xf>
    <xf numFmtId="0" fontId="9" fillId="36" borderId="34" xfId="0" applyFont="1" applyFill="1" applyBorder="1" applyAlignment="1">
      <alignment horizontal="center" vertical="center" shrinkToFit="1"/>
    </xf>
    <xf numFmtId="20" fontId="57" fillId="36" borderId="34" xfId="0" applyNumberFormat="1" applyFont="1" applyFill="1" applyBorder="1" applyAlignment="1">
      <alignment vertical="center" shrinkToFit="1"/>
    </xf>
    <xf numFmtId="0" fontId="5" fillId="36" borderId="23" xfId="0" applyFont="1" applyFill="1" applyBorder="1" applyAlignment="1">
      <alignment horizontal="center" vertical="center" shrinkToFit="1"/>
    </xf>
    <xf numFmtId="0" fontId="5" fillId="36" borderId="34" xfId="0" applyFont="1" applyFill="1" applyBorder="1" applyAlignment="1">
      <alignment vertical="center" shrinkToFit="1"/>
    </xf>
    <xf numFmtId="0" fontId="5" fillId="36" borderId="34" xfId="0" applyFont="1" applyFill="1" applyBorder="1" applyAlignment="1">
      <alignment horizontal="center" vertical="center" shrinkToFit="1"/>
    </xf>
    <xf numFmtId="0" fontId="5" fillId="36" borderId="20" xfId="0" applyFont="1" applyFill="1" applyBorder="1" applyAlignment="1">
      <alignment vertical="center" shrinkToFit="1"/>
    </xf>
    <xf numFmtId="0" fontId="5" fillId="36" borderId="65" xfId="0" applyFont="1" applyFill="1" applyBorder="1" applyAlignment="1">
      <alignment horizontal="center" vertical="center" shrinkToFit="1"/>
    </xf>
    <xf numFmtId="20" fontId="9" fillId="36" borderId="34" xfId="0" applyNumberFormat="1" applyFont="1" applyFill="1" applyBorder="1" applyAlignment="1">
      <alignment horizontal="right" vertical="center" shrinkToFit="1"/>
    </xf>
    <xf numFmtId="0" fontId="9" fillId="36" borderId="34" xfId="0" applyFont="1" applyFill="1" applyBorder="1" applyAlignment="1">
      <alignment horizontal="right" vertical="center" shrinkToFit="1"/>
    </xf>
    <xf numFmtId="0" fontId="57" fillId="36" borderId="34" xfId="0" applyFont="1" applyFill="1" applyBorder="1" applyAlignment="1">
      <alignment vertical="center" shrinkToFit="1"/>
    </xf>
    <xf numFmtId="20" fontId="57" fillId="36" borderId="34" xfId="0" applyNumberFormat="1" applyFont="1" applyFill="1" applyBorder="1" applyAlignment="1">
      <alignment horizontal="right" vertical="center" shrinkToFit="1"/>
    </xf>
    <xf numFmtId="0" fontId="57" fillId="36" borderId="34" xfId="0" applyFont="1" applyFill="1" applyBorder="1" applyAlignment="1">
      <alignment horizontal="right" vertical="center" shrinkToFit="1"/>
    </xf>
    <xf numFmtId="0" fontId="5"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vertical="top" wrapText="1"/>
    </xf>
    <xf numFmtId="0" fontId="0" fillId="0" borderId="202" xfId="0" applyBorder="1" applyAlignment="1">
      <alignment vertical="top" wrapText="1"/>
    </xf>
    <xf numFmtId="0" fontId="4" fillId="0" borderId="202" xfId="0" applyFont="1" applyBorder="1" applyAlignment="1">
      <alignment vertical="top" wrapText="1"/>
    </xf>
    <xf numFmtId="0" fontId="9" fillId="0" borderId="0" xfId="0" applyFont="1" applyAlignment="1">
      <alignment horizontal="center" vertical="center" shrinkToFit="1"/>
    </xf>
    <xf numFmtId="0" fontId="5" fillId="0" borderId="65" xfId="0" applyFont="1" applyBorder="1" applyAlignment="1">
      <alignment horizontal="center" vertical="center" shrinkToFit="1"/>
    </xf>
    <xf numFmtId="0" fontId="4" fillId="0" borderId="23" xfId="0" applyFont="1" applyBorder="1" applyAlignment="1">
      <alignment horizontal="left" vertical="top" wrapText="1"/>
    </xf>
    <xf numFmtId="0" fontId="99" fillId="36" borderId="23" xfId="0" applyFont="1" applyFill="1" applyBorder="1" applyAlignment="1">
      <alignment horizontal="right" vertical="center" shrinkToFit="1"/>
    </xf>
    <xf numFmtId="0" fontId="99" fillId="36" borderId="34" xfId="0" applyFont="1" applyFill="1" applyBorder="1" applyAlignment="1">
      <alignment horizontal="right" vertical="center" shrinkToFit="1"/>
    </xf>
    <xf numFmtId="0" fontId="4" fillId="36" borderId="196" xfId="0" applyFont="1" applyFill="1" applyBorder="1" applyAlignment="1">
      <alignment horizontal="justify" vertical="center" shrinkToFit="1"/>
    </xf>
    <xf numFmtId="0" fontId="4" fillId="36" borderId="15" xfId="0" applyFont="1" applyFill="1" applyBorder="1" applyAlignment="1">
      <alignment horizontal="justify" vertical="center" shrinkToFit="1"/>
    </xf>
    <xf numFmtId="0" fontId="4" fillId="36" borderId="200" xfId="0" applyFont="1" applyFill="1" applyBorder="1" applyAlignment="1">
      <alignment horizontal="justify" vertical="center" shrinkToFit="1"/>
    </xf>
    <xf numFmtId="0" fontId="0" fillId="0" borderId="0" xfId="0" applyFill="1" applyBorder="1" applyAlignment="1">
      <alignment horizontal="center" vertical="center" shrinkToFit="1"/>
    </xf>
    <xf numFmtId="0" fontId="39" fillId="0" borderId="0" xfId="0" applyFont="1" applyAlignment="1">
      <alignment horizontal="left" vertical="center" wrapText="1"/>
    </xf>
    <xf numFmtId="0" fontId="51" fillId="0" borderId="0" xfId="0" applyFont="1" applyAlignment="1">
      <alignment horizontal="center" vertical="center"/>
    </xf>
    <xf numFmtId="0" fontId="50"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right" vertical="center"/>
    </xf>
    <xf numFmtId="0" fontId="90" fillId="0" borderId="0" xfId="0" applyFont="1" applyAlignment="1">
      <alignment horizontal="left" vertical="center" wrapText="1"/>
    </xf>
    <xf numFmtId="0" fontId="0" fillId="0" borderId="96" xfId="0" applyBorder="1" applyAlignment="1">
      <alignment horizontal="center" vertical="center"/>
    </xf>
    <xf numFmtId="0" fontId="0" fillId="0" borderId="17" xfId="0" applyBorder="1" applyAlignment="1">
      <alignment horizontal="center" vertical="center"/>
    </xf>
    <xf numFmtId="0" fontId="0" fillId="0" borderId="76"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182" fontId="96" fillId="41" borderId="100" xfId="0" applyNumberFormat="1" applyFont="1" applyFill="1" applyBorder="1" applyAlignment="1">
      <alignment horizontal="center" vertical="center" shrinkToFit="1"/>
    </xf>
    <xf numFmtId="182" fontId="96" fillId="41" borderId="14" xfId="0" applyNumberFormat="1" applyFont="1" applyFill="1" applyBorder="1" applyAlignment="1">
      <alignment horizontal="center" vertical="center" shrinkToFit="1"/>
    </xf>
    <xf numFmtId="0" fontId="35" fillId="34" borderId="39" xfId="0" applyFont="1" applyFill="1" applyBorder="1" applyAlignment="1">
      <alignment horizontal="center" vertical="center"/>
    </xf>
    <xf numFmtId="0" fontId="35" fillId="34" borderId="19" xfId="0" applyFont="1" applyFill="1" applyBorder="1" applyAlignment="1">
      <alignment horizontal="center" vertical="center"/>
    </xf>
    <xf numFmtId="0" fontId="35" fillId="37" borderId="75" xfId="0" applyFont="1" applyFill="1" applyBorder="1" applyAlignment="1">
      <alignment horizontal="center" vertical="center" textRotation="255"/>
    </xf>
    <xf numFmtId="0" fontId="35" fillId="37" borderId="11" xfId="0" applyFont="1" applyFill="1" applyBorder="1" applyAlignment="1">
      <alignment horizontal="center" vertical="center" textRotation="255"/>
    </xf>
    <xf numFmtId="182" fontId="99" fillId="0" borderId="77" xfId="43" applyNumberFormat="1" applyFont="1" applyBorder="1" applyAlignment="1">
      <alignment horizontal="left" vertical="center" wrapText="1"/>
    </xf>
    <xf numFmtId="182" fontId="99" fillId="0" borderId="78" xfId="43" applyNumberFormat="1" applyFont="1" applyBorder="1" applyAlignment="1">
      <alignment horizontal="left" vertical="center" wrapText="1"/>
    </xf>
    <xf numFmtId="182" fontId="99" fillId="0" borderId="42" xfId="43" applyNumberFormat="1" applyFont="1" applyBorder="1" applyAlignment="1">
      <alignment horizontal="left" vertical="center" wrapText="1"/>
    </xf>
    <xf numFmtId="182" fontId="99" fillId="0" borderId="75" xfId="43" applyNumberFormat="1" applyFont="1" applyBorder="1" applyAlignment="1">
      <alignment horizontal="left" vertical="center" wrapText="1"/>
    </xf>
    <xf numFmtId="182" fontId="99" fillId="0" borderId="0" xfId="43" applyNumberFormat="1" applyFont="1" applyBorder="1" applyAlignment="1">
      <alignment horizontal="left" vertical="center" wrapText="1"/>
    </xf>
    <xf numFmtId="182" fontId="99" fillId="0" borderId="47" xfId="43" applyNumberFormat="1" applyFont="1" applyBorder="1" applyAlignment="1">
      <alignment horizontal="left" vertical="center" wrapText="1"/>
    </xf>
    <xf numFmtId="0" fontId="96" fillId="0" borderId="100" xfId="0" applyFont="1" applyBorder="1" applyAlignment="1" applyProtection="1">
      <alignment horizontal="left" vertical="center" shrinkToFit="1"/>
      <protection locked="0"/>
    </xf>
    <xf numFmtId="0" fontId="96" fillId="0" borderId="14" xfId="0" applyFont="1" applyBorder="1" applyAlignment="1" applyProtection="1">
      <alignment horizontal="left" vertical="center" shrinkToFit="1"/>
      <protection locked="0"/>
    </xf>
    <xf numFmtId="0" fontId="35" fillId="37" borderId="107" xfId="0" applyFont="1" applyFill="1" applyBorder="1" applyAlignment="1">
      <alignment horizontal="center" vertical="center" shrinkToFit="1"/>
    </xf>
    <xf numFmtId="0" fontId="35" fillId="37" borderId="108" xfId="0" applyFont="1" applyFill="1" applyBorder="1" applyAlignment="1">
      <alignment horizontal="center" vertical="center" shrinkToFit="1"/>
    </xf>
    <xf numFmtId="183" fontId="101" fillId="0" borderId="44" xfId="0" applyNumberFormat="1" applyFont="1" applyBorder="1" applyAlignment="1" applyProtection="1">
      <alignment horizontal="center" vertical="center" wrapText="1"/>
      <protection locked="0"/>
    </xf>
    <xf numFmtId="183" fontId="101" fillId="0" borderId="36" xfId="0" applyNumberFormat="1" applyFont="1" applyBorder="1" applyAlignment="1" applyProtection="1">
      <alignment horizontal="center" vertical="center" wrapText="1"/>
      <protection locked="0"/>
    </xf>
    <xf numFmtId="0" fontId="35" fillId="37" borderId="100" xfId="0" applyFont="1" applyFill="1" applyBorder="1" applyAlignment="1">
      <alignment horizontal="center" vertical="center" shrinkToFit="1"/>
    </xf>
    <xf numFmtId="0" fontId="103" fillId="0" borderId="44" xfId="0" applyFont="1" applyBorder="1" applyAlignment="1" applyProtection="1">
      <alignment horizontal="center" vertical="center" shrinkToFit="1"/>
      <protection locked="0"/>
    </xf>
    <xf numFmtId="0" fontId="103" fillId="0" borderId="53" xfId="0" applyFont="1" applyBorder="1" applyAlignment="1" applyProtection="1">
      <alignment horizontal="center" vertical="center" shrinkToFit="1"/>
      <protection locked="0"/>
    </xf>
    <xf numFmtId="0" fontId="103" fillId="0" borderId="36" xfId="0" applyFont="1" applyBorder="1" applyAlignment="1" applyProtection="1">
      <alignment horizontal="center" vertical="center" shrinkToFit="1"/>
      <protection locked="0"/>
    </xf>
    <xf numFmtId="0" fontId="32" fillId="0" borderId="82" xfId="0" applyFont="1" applyBorder="1" applyAlignment="1">
      <alignment horizontal="center" vertical="center"/>
    </xf>
    <xf numFmtId="0" fontId="32" fillId="0" borderId="103" xfId="0" applyFont="1" applyBorder="1" applyAlignment="1">
      <alignment horizontal="center" vertical="center"/>
    </xf>
    <xf numFmtId="0" fontId="32" fillId="0" borderId="31" xfId="0" applyFont="1" applyBorder="1" applyAlignment="1">
      <alignment horizontal="center" vertical="center"/>
    </xf>
    <xf numFmtId="0" fontId="32" fillId="0" borderId="16" xfId="0" applyFont="1" applyBorder="1" applyAlignment="1">
      <alignment horizontal="center" vertical="center"/>
    </xf>
    <xf numFmtId="0" fontId="35" fillId="28" borderId="107" xfId="0" applyFont="1" applyFill="1" applyBorder="1" applyAlignment="1">
      <alignment horizontal="center" vertical="center" shrinkToFit="1"/>
    </xf>
    <xf numFmtId="0" fontId="35" fillId="28" borderId="100" xfId="0" applyFont="1" applyFill="1" applyBorder="1" applyAlignment="1">
      <alignment horizontal="center" vertical="center" shrinkToFit="1"/>
    </xf>
    <xf numFmtId="0" fontId="35" fillId="28" borderId="108" xfId="0" applyFont="1" applyFill="1" applyBorder="1" applyAlignment="1">
      <alignment horizontal="center" vertical="center" shrinkToFit="1"/>
    </xf>
    <xf numFmtId="0" fontId="103" fillId="0" borderId="23" xfId="0" applyFont="1" applyBorder="1" applyAlignment="1" applyProtection="1">
      <alignment horizontal="center" vertical="center" shrinkToFit="1"/>
      <protection locked="0"/>
    </xf>
    <xf numFmtId="0" fontId="103" fillId="0" borderId="34" xfId="0" applyFont="1" applyBorder="1" applyAlignment="1" applyProtection="1">
      <alignment horizontal="center" vertical="center" shrinkToFit="1"/>
      <protection locked="0"/>
    </xf>
    <xf numFmtId="0" fontId="103" fillId="0" borderId="21" xfId="0" applyFont="1" applyBorder="1" applyAlignment="1" applyProtection="1">
      <alignment horizontal="center" vertical="center" shrinkToFit="1"/>
      <protection locked="0"/>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32" fillId="0" borderId="107" xfId="0" applyFont="1" applyBorder="1" applyAlignment="1">
      <alignment horizontal="center" vertical="center" shrinkToFit="1"/>
    </xf>
    <xf numFmtId="0" fontId="32" fillId="0" borderId="100"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44"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57" xfId="0" applyFont="1" applyBorder="1" applyAlignment="1">
      <alignment horizontal="center" vertical="center" shrinkToFit="1"/>
    </xf>
    <xf numFmtId="0" fontId="103" fillId="0" borderId="15" xfId="0" applyFont="1" applyBorder="1" applyAlignment="1" applyProtection="1">
      <alignment horizontal="center" vertical="center" shrinkToFit="1"/>
      <protection locked="0"/>
    </xf>
    <xf numFmtId="0" fontId="103" fillId="0" borderId="110" xfId="0" applyFont="1" applyBorder="1" applyAlignment="1" applyProtection="1">
      <alignment horizontal="center" vertical="center" shrinkToFit="1"/>
      <protection locked="0"/>
    </xf>
    <xf numFmtId="183" fontId="101" fillId="0" borderId="16" xfId="0" applyNumberFormat="1" applyFont="1" applyBorder="1" applyAlignment="1" applyProtection="1">
      <alignment horizontal="center" vertical="center" wrapText="1"/>
      <protection locked="0"/>
    </xf>
    <xf numFmtId="0" fontId="103" fillId="0" borderId="16" xfId="0" applyFont="1" applyBorder="1" applyAlignment="1" applyProtection="1">
      <alignment horizontal="center" vertical="center" shrinkToFit="1"/>
      <protection locked="0"/>
    </xf>
    <xf numFmtId="0" fontId="32" fillId="0" borderId="74"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104"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46"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43" xfId="0" applyFont="1" applyBorder="1" applyAlignment="1">
      <alignment horizontal="center" vertical="center" shrinkToFit="1"/>
    </xf>
    <xf numFmtId="0" fontId="114" fillId="41" borderId="16" xfId="0" applyFont="1" applyFill="1" applyBorder="1" applyAlignment="1">
      <alignment horizontal="center" vertical="center" shrinkToFit="1"/>
    </xf>
    <xf numFmtId="0" fontId="114" fillId="41" borderId="40" xfId="0" applyFont="1" applyFill="1" applyBorder="1" applyAlignment="1">
      <alignment horizontal="center" vertical="center" shrinkToFit="1"/>
    </xf>
    <xf numFmtId="0" fontId="103" fillId="0" borderId="40" xfId="0" applyFont="1" applyBorder="1" applyAlignment="1" applyProtection="1">
      <alignment horizontal="center" vertical="center" shrinkToFit="1"/>
      <protection locked="0"/>
    </xf>
    <xf numFmtId="0" fontId="35" fillId="0" borderId="77" xfId="0" applyFont="1" applyBorder="1" applyAlignment="1" applyProtection="1">
      <alignment horizontal="center" vertical="center" shrinkToFit="1"/>
      <protection locked="0"/>
    </xf>
    <xf numFmtId="0" fontId="35" fillId="0" borderId="78"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183" fontId="101" fillId="0" borderId="15" xfId="0" applyNumberFormat="1" applyFont="1" applyBorder="1" applyAlignment="1" applyProtection="1">
      <alignment horizontal="center" vertical="center" wrapText="1"/>
      <protection locked="0"/>
    </xf>
    <xf numFmtId="0" fontId="103" fillId="0" borderId="18" xfId="0" applyFont="1" applyBorder="1" applyAlignment="1" applyProtection="1">
      <alignment horizontal="center" vertical="center" shrinkToFit="1"/>
      <protection locked="0"/>
    </xf>
    <xf numFmtId="0" fontId="35" fillId="39" borderId="13" xfId="0" applyFont="1" applyFill="1" applyBorder="1" applyAlignment="1">
      <alignment horizontal="center" vertical="center" shrinkToFit="1"/>
    </xf>
    <xf numFmtId="0" fontId="101" fillId="0" borderId="39" xfId="0" applyFont="1" applyBorder="1" applyAlignment="1" applyProtection="1">
      <alignment horizontal="center" vertical="center" shrinkToFit="1"/>
      <protection locked="0"/>
    </xf>
    <xf numFmtId="0" fontId="101" fillId="0" borderId="21" xfId="0" applyFont="1" applyBorder="1" applyAlignment="1" applyProtection="1">
      <alignment horizontal="center" vertical="center" shrinkToFit="1"/>
      <protection locked="0"/>
    </xf>
    <xf numFmtId="0" fontId="101" fillId="0" borderId="23" xfId="0" applyFont="1" applyBorder="1" applyAlignment="1" applyProtection="1">
      <alignment horizontal="center" vertical="center" shrinkToFit="1"/>
      <protection locked="0"/>
    </xf>
    <xf numFmtId="0" fontId="101" fillId="0" borderId="58" xfId="0" applyFont="1" applyBorder="1" applyAlignment="1" applyProtection="1">
      <alignment horizontal="center" vertical="center" shrinkToFit="1"/>
      <protection locked="0"/>
    </xf>
    <xf numFmtId="0" fontId="35" fillId="30" borderId="23" xfId="0" applyFont="1" applyFill="1" applyBorder="1" applyAlignment="1">
      <alignment horizontal="left" vertical="center"/>
    </xf>
    <xf numFmtId="0" fontId="35" fillId="30" borderId="21" xfId="0" applyFont="1" applyFill="1" applyBorder="1" applyAlignment="1">
      <alignment horizontal="left" vertical="center"/>
    </xf>
    <xf numFmtId="0" fontId="36" fillId="30" borderId="23" xfId="0" applyFont="1" applyFill="1" applyBorder="1" applyAlignment="1">
      <alignment horizontal="left" vertical="center"/>
    </xf>
    <xf numFmtId="0" fontId="36" fillId="30" borderId="21" xfId="0" applyFont="1" applyFill="1" applyBorder="1" applyAlignment="1">
      <alignment horizontal="left" vertical="center"/>
    </xf>
    <xf numFmtId="0" fontId="36" fillId="30" borderId="40" xfId="0" applyFont="1" applyFill="1" applyBorder="1" applyAlignment="1">
      <alignment horizontal="left" vertical="center" wrapText="1"/>
    </xf>
    <xf numFmtId="0" fontId="36" fillId="30" borderId="41" xfId="0" applyFont="1" applyFill="1" applyBorder="1" applyAlignment="1">
      <alignment horizontal="left" vertical="center" wrapText="1"/>
    </xf>
    <xf numFmtId="0" fontId="113" fillId="41" borderId="31" xfId="0" applyFont="1" applyFill="1" applyBorder="1" applyAlignment="1">
      <alignment horizontal="center" vertical="center"/>
    </xf>
    <xf numFmtId="0" fontId="113" fillId="41" borderId="16" xfId="0" applyFont="1" applyFill="1" applyBorder="1" applyAlignment="1">
      <alignment horizontal="center" vertical="center"/>
    </xf>
    <xf numFmtId="0" fontId="35" fillId="37" borderId="44" xfId="0" applyFont="1" applyFill="1" applyBorder="1" applyAlignment="1">
      <alignment horizontal="center" vertical="center" shrinkToFit="1"/>
    </xf>
    <xf numFmtId="0" fontId="35" fillId="37" borderId="53" xfId="0" applyFont="1" applyFill="1" applyBorder="1" applyAlignment="1">
      <alignment horizontal="center" vertical="center" shrinkToFit="1"/>
    </xf>
    <xf numFmtId="0" fontId="35" fillId="37" borderId="57" xfId="0" applyFont="1" applyFill="1" applyBorder="1" applyAlignment="1">
      <alignment horizontal="center" vertical="center" shrinkToFit="1"/>
    </xf>
    <xf numFmtId="183" fontId="0" fillId="0" borderId="75" xfId="0" applyNumberFormat="1" applyBorder="1" applyAlignment="1">
      <alignment horizontal="center" vertical="center" textRotation="255"/>
    </xf>
    <xf numFmtId="183" fontId="0" fillId="0" borderId="24" xfId="0" applyNumberFormat="1" applyBorder="1" applyAlignment="1">
      <alignment horizontal="center" vertical="center" textRotation="255"/>
    </xf>
    <xf numFmtId="183" fontId="0" fillId="0" borderId="11" xfId="0" applyNumberFormat="1" applyBorder="1" applyAlignment="1">
      <alignment horizontal="center" vertical="center" textRotation="255"/>
    </xf>
    <xf numFmtId="183" fontId="0" fillId="0" borderId="97" xfId="0" applyNumberFormat="1" applyBorder="1" applyAlignment="1">
      <alignment horizontal="center" vertical="center" textRotation="255"/>
    </xf>
    <xf numFmtId="0" fontId="103" fillId="0" borderId="39" xfId="0" applyFont="1" applyBorder="1" applyAlignment="1" applyProtection="1">
      <alignment horizontal="center" vertical="center" shrinkToFit="1"/>
      <protection locked="0"/>
    </xf>
    <xf numFmtId="0" fontId="110" fillId="0" borderId="78" xfId="0" applyFont="1" applyBorder="1" applyAlignment="1">
      <alignment horizontal="left" vertical="center" shrinkToFit="1"/>
    </xf>
    <xf numFmtId="0" fontId="110" fillId="0" borderId="0" xfId="0" applyFont="1" applyAlignment="1">
      <alignment horizontal="left" vertical="top" wrapText="1"/>
    </xf>
    <xf numFmtId="0" fontId="35" fillId="39" borderId="103" xfId="0" applyFont="1" applyFill="1" applyBorder="1" applyAlignment="1">
      <alignment horizontal="center" vertical="center" shrinkToFit="1"/>
    </xf>
    <xf numFmtId="0" fontId="101" fillId="0" borderId="48" xfId="0" applyFont="1" applyBorder="1" applyAlignment="1" applyProtection="1">
      <alignment horizontal="center" vertical="center"/>
      <protection locked="0"/>
    </xf>
    <xf numFmtId="0" fontId="101" fillId="0" borderId="49" xfId="0" applyFont="1" applyBorder="1" applyAlignment="1" applyProtection="1">
      <alignment horizontal="center" vertical="center"/>
      <protection locked="0"/>
    </xf>
    <xf numFmtId="0" fontId="103" fillId="0" borderId="35" xfId="0" applyFont="1" applyBorder="1" applyAlignment="1" applyProtection="1">
      <alignment horizontal="center" vertical="center" shrinkToFit="1"/>
      <protection locked="0"/>
    </xf>
    <xf numFmtId="0" fontId="103" fillId="0" borderId="41" xfId="0" applyFont="1" applyBorder="1" applyAlignment="1" applyProtection="1">
      <alignment horizontal="center" vertical="center" shrinkToFit="1"/>
      <protection locked="0"/>
    </xf>
    <xf numFmtId="0" fontId="35" fillId="30" borderId="107" xfId="0" applyFont="1" applyFill="1" applyBorder="1" applyAlignment="1">
      <alignment horizontal="center" vertical="center" shrinkToFit="1"/>
    </xf>
    <xf numFmtId="0" fontId="35" fillId="30" borderId="100" xfId="0" applyFont="1" applyFill="1" applyBorder="1" applyAlignment="1">
      <alignment horizontal="center" vertical="center" shrinkToFit="1"/>
    </xf>
    <xf numFmtId="0" fontId="35" fillId="30" borderId="108" xfId="0" applyFont="1" applyFill="1" applyBorder="1" applyAlignment="1">
      <alignment horizontal="center" vertical="center" shrinkToFit="1"/>
    </xf>
    <xf numFmtId="0" fontId="101" fillId="0" borderId="163" xfId="0" applyFont="1" applyBorder="1" applyAlignment="1" applyProtection="1">
      <alignment horizontal="left" vertical="center" shrinkToFit="1"/>
      <protection locked="0"/>
    </xf>
    <xf numFmtId="0" fontId="101" fillId="0" borderId="162" xfId="0" applyFont="1" applyBorder="1" applyAlignment="1" applyProtection="1">
      <alignment horizontal="left" vertical="center" shrinkToFit="1"/>
      <protection locked="0"/>
    </xf>
    <xf numFmtId="0" fontId="101" fillId="0" borderId="18" xfId="0" applyFont="1" applyBorder="1" applyAlignment="1" applyProtection="1">
      <alignment horizontal="left" vertical="center" shrinkToFit="1"/>
      <protection locked="0"/>
    </xf>
    <xf numFmtId="0" fontId="101" fillId="0" borderId="28" xfId="0" applyFont="1" applyBorder="1" applyAlignment="1" applyProtection="1">
      <alignment horizontal="left" vertical="center" shrinkToFit="1"/>
      <protection locked="0"/>
    </xf>
    <xf numFmtId="0" fontId="101" fillId="0" borderId="15" xfId="0" applyFont="1" applyBorder="1" applyAlignment="1" applyProtection="1">
      <alignment horizontal="left" vertical="center" shrinkToFit="1"/>
      <protection locked="0"/>
    </xf>
    <xf numFmtId="0" fontId="101" fillId="0" borderId="30" xfId="0" applyFont="1" applyBorder="1" applyAlignment="1" applyProtection="1">
      <alignment horizontal="left" vertical="center" shrinkToFit="1"/>
      <protection locked="0"/>
    </xf>
    <xf numFmtId="0" fontId="32" fillId="0" borderId="81" xfId="0" applyFont="1" applyBorder="1" applyAlignment="1">
      <alignment horizontal="center" vertical="center" shrinkToFit="1"/>
    </xf>
    <xf numFmtId="0" fontId="32" fillId="0" borderId="108" xfId="0" applyFont="1" applyBorder="1" applyAlignment="1">
      <alignment horizontal="center" vertical="center" shrinkToFit="1"/>
    </xf>
    <xf numFmtId="0" fontId="101" fillId="0" borderId="23" xfId="0" applyFont="1" applyBorder="1" applyAlignment="1" applyProtection="1">
      <alignment horizontal="center" vertical="center"/>
      <protection locked="0"/>
    </xf>
    <xf numFmtId="0" fontId="101" fillId="0" borderId="21" xfId="0" applyFont="1"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101" fillId="41" borderId="68" xfId="0" applyFont="1" applyFill="1" applyBorder="1" applyAlignment="1">
      <alignment horizontal="center" vertical="center"/>
    </xf>
    <xf numFmtId="183" fontId="101" fillId="0" borderId="23" xfId="0" applyNumberFormat="1" applyFont="1" applyBorder="1" applyAlignment="1" applyProtection="1">
      <alignment horizontal="center" vertical="center" wrapText="1"/>
      <protection locked="0"/>
    </xf>
    <xf numFmtId="183" fontId="101" fillId="0" borderId="21" xfId="0" applyNumberFormat="1" applyFont="1" applyBorder="1" applyAlignment="1" applyProtection="1">
      <alignment horizontal="center" vertical="center" wrapText="1"/>
      <protection locked="0"/>
    </xf>
    <xf numFmtId="183" fontId="101" fillId="0" borderId="40" xfId="0" applyNumberFormat="1" applyFont="1" applyBorder="1" applyAlignment="1" applyProtection="1">
      <alignment horizontal="center" vertical="center" wrapText="1"/>
      <protection locked="0"/>
    </xf>
    <xf numFmtId="183" fontId="101" fillId="0" borderId="41" xfId="0" applyNumberFormat="1" applyFont="1" applyBorder="1" applyAlignment="1" applyProtection="1">
      <alignment horizontal="center" vertical="center" wrapText="1"/>
      <protection locked="0"/>
    </xf>
    <xf numFmtId="0" fontId="29" fillId="41" borderId="23" xfId="0" applyFont="1" applyFill="1" applyBorder="1" applyAlignment="1">
      <alignment horizontal="center" vertical="center" wrapText="1"/>
    </xf>
    <xf numFmtId="0" fontId="29" fillId="41" borderId="34" xfId="0" applyFont="1" applyFill="1" applyBorder="1" applyAlignment="1">
      <alignment horizontal="center" vertical="center"/>
    </xf>
    <xf numFmtId="0" fontId="32" fillId="0" borderId="98" xfId="0" applyFont="1" applyBorder="1" applyAlignment="1">
      <alignment horizontal="center" vertical="center" shrinkToFit="1"/>
    </xf>
    <xf numFmtId="0" fontId="32" fillId="0" borderId="25" xfId="0" applyFont="1" applyBorder="1" applyAlignment="1">
      <alignment horizontal="center" vertical="center" shrinkToFit="1"/>
    </xf>
    <xf numFmtId="0" fontId="40" fillId="0" borderId="81" xfId="0" applyFont="1" applyBorder="1" applyAlignment="1">
      <alignment horizontal="center" vertical="center"/>
    </xf>
    <xf numFmtId="0" fontId="40" fillId="0" borderId="100" xfId="0" applyFont="1" applyBorder="1" applyAlignment="1">
      <alignment horizontal="center" vertical="center"/>
    </xf>
    <xf numFmtId="0" fontId="101" fillId="0" borderId="103" xfId="0" applyFont="1" applyBorder="1" applyAlignment="1" applyProtection="1">
      <alignment horizontal="left" vertical="center" shrinkToFit="1"/>
      <protection locked="0"/>
    </xf>
    <xf numFmtId="0" fontId="101" fillId="0" borderId="26" xfId="0" applyFont="1" applyBorder="1" applyAlignment="1" applyProtection="1">
      <alignment horizontal="left" vertical="center" shrinkToFit="1"/>
      <protection locked="0"/>
    </xf>
    <xf numFmtId="0" fontId="101" fillId="41" borderId="15" xfId="0" applyFont="1" applyFill="1" applyBorder="1" applyAlignment="1">
      <alignment horizontal="left" vertical="center" shrinkToFit="1"/>
    </xf>
    <xf numFmtId="0" fontId="101" fillId="41" borderId="30" xfId="0" applyFont="1" applyFill="1" applyBorder="1" applyAlignment="1">
      <alignment horizontal="left" vertical="center" shrinkToFit="1"/>
    </xf>
    <xf numFmtId="0" fontId="101" fillId="0" borderId="40" xfId="0" applyFont="1" applyBorder="1" applyAlignment="1" applyProtection="1">
      <alignment horizontal="center" vertical="center"/>
      <protection locked="0"/>
    </xf>
    <xf numFmtId="0" fontId="101" fillId="0" borderId="41" xfId="0" applyFont="1" applyBorder="1" applyAlignment="1" applyProtection="1">
      <alignment horizontal="center" vertical="center"/>
      <protection locked="0"/>
    </xf>
    <xf numFmtId="0" fontId="101" fillId="0" borderId="58" xfId="0" applyFont="1" applyBorder="1" applyAlignment="1" applyProtection="1">
      <alignment horizontal="center" vertical="center"/>
      <protection locked="0"/>
    </xf>
    <xf numFmtId="0" fontId="101" fillId="0" borderId="52" xfId="0" applyFont="1" applyBorder="1" applyAlignment="1" applyProtection="1">
      <alignment horizontal="center" vertical="center"/>
      <protection locked="0"/>
    </xf>
    <xf numFmtId="0" fontId="35" fillId="28" borderId="51" xfId="0" applyFont="1" applyFill="1" applyBorder="1" applyAlignment="1">
      <alignment horizontal="center" vertical="center" shrinkToFit="1"/>
    </xf>
    <xf numFmtId="0" fontId="35" fillId="28" borderId="111" xfId="0" applyFont="1" applyFill="1" applyBorder="1" applyAlignment="1">
      <alignment horizontal="center" vertical="center" shrinkToFit="1"/>
    </xf>
    <xf numFmtId="0" fontId="29" fillId="37" borderId="77" xfId="0" applyFont="1" applyFill="1" applyBorder="1" applyAlignment="1">
      <alignment horizontal="left" vertical="center" wrapText="1"/>
    </xf>
    <xf numFmtId="0" fontId="29" fillId="37" borderId="42" xfId="0" applyFont="1" applyFill="1" applyBorder="1" applyAlignment="1">
      <alignment horizontal="left" vertical="center" wrapText="1"/>
    </xf>
    <xf numFmtId="0" fontId="29" fillId="37" borderId="75" xfId="0" applyFont="1" applyFill="1" applyBorder="1" applyAlignment="1">
      <alignment horizontal="left" vertical="center" wrapText="1"/>
    </xf>
    <xf numFmtId="0" fontId="29" fillId="37" borderId="47" xfId="0" applyFont="1" applyFill="1" applyBorder="1" applyAlignment="1">
      <alignment horizontal="left" vertical="center" wrapText="1"/>
    </xf>
    <xf numFmtId="0" fontId="29" fillId="37" borderId="11" xfId="0" applyFont="1" applyFill="1" applyBorder="1" applyAlignment="1">
      <alignment horizontal="left" vertical="center" wrapText="1"/>
    </xf>
    <xf numFmtId="0" fontId="29" fillId="37" borderId="76" xfId="0" applyFont="1" applyFill="1" applyBorder="1" applyAlignment="1">
      <alignment horizontal="left" vertical="center" wrapText="1"/>
    </xf>
    <xf numFmtId="0" fontId="0" fillId="41" borderId="34" xfId="0" applyFill="1" applyBorder="1" applyAlignment="1">
      <alignment horizontal="center" vertical="center" shrinkToFit="1"/>
    </xf>
    <xf numFmtId="0" fontId="0" fillId="41" borderId="21" xfId="0" applyFill="1" applyBorder="1" applyAlignment="1">
      <alignment horizontal="center" vertical="center" shrinkToFit="1"/>
    </xf>
    <xf numFmtId="186" fontId="108" fillId="0" borderId="23" xfId="46" applyNumberFormat="1" applyFont="1" applyBorder="1" applyAlignment="1" applyProtection="1">
      <alignment horizontal="right" vertical="center" shrinkToFit="1"/>
      <protection locked="0"/>
    </xf>
    <xf numFmtId="186" fontId="108" fillId="0" borderId="34" xfId="46" applyNumberFormat="1" applyFont="1" applyBorder="1" applyAlignment="1" applyProtection="1">
      <alignment horizontal="right" vertical="center" shrinkToFit="1"/>
      <protection locked="0"/>
    </xf>
    <xf numFmtId="56" fontId="101" fillId="0" borderId="55" xfId="0" applyNumberFormat="1" applyFont="1" applyBorder="1" applyAlignment="1" applyProtection="1">
      <alignment horizontal="center" vertical="center" shrinkToFit="1"/>
      <protection locked="0"/>
    </xf>
    <xf numFmtId="0" fontId="101" fillId="0" borderId="34" xfId="0" applyFont="1" applyBorder="1" applyAlignment="1" applyProtection="1">
      <alignment horizontal="center" vertical="center" shrinkToFit="1"/>
      <protection locked="0"/>
    </xf>
    <xf numFmtId="0" fontId="112" fillId="41" borderId="44" xfId="0" applyFont="1" applyFill="1" applyBorder="1" applyAlignment="1">
      <alignment horizontal="center" vertical="center" shrinkToFit="1"/>
    </xf>
    <xf numFmtId="0" fontId="112" fillId="41" borderId="53" xfId="0" applyFont="1" applyFill="1" applyBorder="1" applyAlignment="1">
      <alignment horizontal="center" vertical="center" shrinkToFit="1"/>
    </xf>
    <xf numFmtId="0" fontId="112" fillId="41" borderId="36" xfId="0" applyFont="1" applyFill="1" applyBorder="1" applyAlignment="1">
      <alignment horizontal="center" vertical="center" shrinkToFit="1"/>
    </xf>
    <xf numFmtId="0" fontId="35" fillId="30" borderId="107" xfId="0" applyFont="1" applyFill="1" applyBorder="1" applyAlignment="1">
      <alignment horizontal="center" vertical="center"/>
    </xf>
    <xf numFmtId="0" fontId="35" fillId="30" borderId="100" xfId="0" applyFont="1" applyFill="1" applyBorder="1" applyAlignment="1">
      <alignment horizontal="center" vertical="center"/>
    </xf>
    <xf numFmtId="0" fontId="35" fillId="30" borderId="108" xfId="0" applyFont="1" applyFill="1" applyBorder="1" applyAlignment="1">
      <alignment horizontal="center" vertical="center"/>
    </xf>
    <xf numFmtId="0" fontId="102" fillId="0" borderId="15" xfId="45" applyFont="1" applyFill="1" applyBorder="1" applyAlignment="1" applyProtection="1">
      <alignment horizontal="left" vertical="center" shrinkToFit="1"/>
      <protection locked="0"/>
    </xf>
    <xf numFmtId="0" fontId="102" fillId="0" borderId="30" xfId="45" applyFont="1" applyFill="1" applyBorder="1" applyAlignment="1" applyProtection="1">
      <alignment horizontal="left" vertical="center" shrinkToFit="1"/>
      <protection locked="0"/>
    </xf>
    <xf numFmtId="14" fontId="39" fillId="0" borderId="33" xfId="0" applyNumberFormat="1" applyFont="1" applyBorder="1" applyAlignment="1">
      <alignment horizontal="center" vertical="center"/>
    </xf>
    <xf numFmtId="0" fontId="39" fillId="0" borderId="33" xfId="0" applyFont="1" applyBorder="1" applyAlignment="1">
      <alignment horizontal="center" vertical="center"/>
    </xf>
    <xf numFmtId="0" fontId="39" fillId="0" borderId="35" xfId="0" applyFont="1" applyBorder="1" applyAlignment="1">
      <alignment horizontal="center" vertical="center"/>
    </xf>
    <xf numFmtId="0" fontId="101" fillId="0" borderId="23" xfId="0" applyFont="1" applyBorder="1" applyAlignment="1" applyProtection="1">
      <alignment horizontal="left" vertical="center" shrinkToFit="1"/>
      <protection locked="0"/>
    </xf>
    <xf numFmtId="0" fontId="101" fillId="0" borderId="34" xfId="0" applyFont="1" applyBorder="1" applyAlignment="1" applyProtection="1">
      <alignment horizontal="left" vertical="center" shrinkToFit="1"/>
      <protection locked="0"/>
    </xf>
    <xf numFmtId="0" fontId="101" fillId="0" borderId="58" xfId="0" applyFont="1" applyBorder="1" applyAlignment="1" applyProtection="1">
      <alignment horizontal="left" vertical="center" shrinkToFit="1"/>
      <protection locked="0"/>
    </xf>
    <xf numFmtId="0" fontId="35" fillId="28" borderId="50" xfId="0" applyFont="1" applyFill="1" applyBorder="1" applyAlignment="1">
      <alignment horizontal="center" vertical="center" shrinkToFit="1"/>
    </xf>
    <xf numFmtId="0" fontId="35" fillId="28" borderId="110" xfId="0" applyFont="1" applyFill="1" applyBorder="1" applyAlignment="1">
      <alignment horizontal="center" vertical="center" shrinkToFit="1"/>
    </xf>
    <xf numFmtId="0" fontId="35" fillId="33" borderId="79" xfId="0" applyFont="1" applyFill="1" applyBorder="1" applyAlignment="1">
      <alignment horizontal="center" vertical="center" textRotation="255"/>
    </xf>
    <xf numFmtId="0" fontId="35" fillId="33" borderId="153" xfId="0" applyFont="1" applyFill="1" applyBorder="1" applyAlignment="1">
      <alignment horizontal="center" vertical="center" textRotation="255"/>
    </xf>
    <xf numFmtId="0" fontId="35" fillId="33" borderId="109" xfId="0" applyFont="1" applyFill="1" applyBorder="1" applyAlignment="1">
      <alignment horizontal="center" vertical="center" textRotation="255"/>
    </xf>
    <xf numFmtId="0" fontId="36" fillId="33" borderId="23" xfId="0" applyFont="1" applyFill="1" applyBorder="1" applyAlignment="1">
      <alignment horizontal="left" vertical="center"/>
    </xf>
    <xf numFmtId="0" fontId="36" fillId="33" borderId="21" xfId="0" applyFont="1" applyFill="1" applyBorder="1" applyAlignment="1">
      <alignment horizontal="left" vertical="center"/>
    </xf>
    <xf numFmtId="0" fontId="36" fillId="33" borderId="40" xfId="0" applyFont="1" applyFill="1" applyBorder="1" applyAlignment="1">
      <alignment horizontal="left" vertical="center"/>
    </xf>
    <xf numFmtId="0" fontId="36" fillId="33" borderId="41" xfId="0" applyFont="1" applyFill="1" applyBorder="1" applyAlignment="1">
      <alignment horizontal="left" vertical="center"/>
    </xf>
    <xf numFmtId="0" fontId="36" fillId="37" borderId="23" xfId="0" applyFont="1" applyFill="1" applyBorder="1" applyAlignment="1">
      <alignment horizontal="left" vertical="center"/>
    </xf>
    <xf numFmtId="0" fontId="36" fillId="37" borderId="21" xfId="0" applyFont="1" applyFill="1" applyBorder="1" applyAlignment="1">
      <alignment horizontal="left" vertical="center"/>
    </xf>
    <xf numFmtId="0" fontId="36" fillId="33" borderId="44" xfId="0" applyFont="1" applyFill="1" applyBorder="1" applyAlignment="1">
      <alignment horizontal="left" vertical="center"/>
    </xf>
    <xf numFmtId="0" fontId="36" fillId="33" borderId="36" xfId="0" applyFont="1" applyFill="1" applyBorder="1" applyAlignment="1">
      <alignment horizontal="left" vertical="center"/>
    </xf>
    <xf numFmtId="0" fontId="35" fillId="30" borderId="79" xfId="0" applyFont="1" applyFill="1" applyBorder="1" applyAlignment="1">
      <alignment horizontal="center" vertical="center" textRotation="255"/>
    </xf>
    <xf numFmtId="0" fontId="35" fillId="30" borderId="153" xfId="0" applyFont="1" applyFill="1" applyBorder="1" applyAlignment="1">
      <alignment horizontal="center" vertical="center" textRotation="255"/>
    </xf>
    <xf numFmtId="182" fontId="115" fillId="0" borderId="77" xfId="0" applyNumberFormat="1" applyFont="1" applyBorder="1" applyAlignment="1">
      <alignment horizontal="left" vertical="center" wrapText="1"/>
    </xf>
    <xf numFmtId="182" fontId="115" fillId="0" borderId="78" xfId="0" applyNumberFormat="1" applyFont="1" applyBorder="1" applyAlignment="1">
      <alignment horizontal="left" vertical="center"/>
    </xf>
    <xf numFmtId="182" fontId="115" fillId="0" borderId="42" xfId="0" applyNumberFormat="1" applyFont="1" applyBorder="1" applyAlignment="1">
      <alignment horizontal="left" vertical="center"/>
    </xf>
    <xf numFmtId="182" fontId="115" fillId="0" borderId="75" xfId="0" applyNumberFormat="1" applyFont="1" applyBorder="1" applyAlignment="1">
      <alignment horizontal="left" vertical="center"/>
    </xf>
    <xf numFmtId="182" fontId="115" fillId="0" borderId="0" xfId="0" applyNumberFormat="1" applyFont="1" applyAlignment="1">
      <alignment horizontal="left" vertical="center"/>
    </xf>
    <xf numFmtId="182" fontId="115" fillId="0" borderId="47" xfId="0" applyNumberFormat="1" applyFont="1" applyBorder="1" applyAlignment="1">
      <alignment horizontal="left" vertical="center"/>
    </xf>
    <xf numFmtId="182" fontId="115" fillId="0" borderId="11" xfId="0" applyNumberFormat="1" applyFont="1" applyBorder="1" applyAlignment="1">
      <alignment horizontal="left" vertical="center"/>
    </xf>
    <xf numFmtId="182" fontId="115" fillId="0" borderId="17" xfId="0" applyNumberFormat="1" applyFont="1" applyBorder="1" applyAlignment="1">
      <alignment horizontal="left" vertical="center"/>
    </xf>
    <xf numFmtId="182" fontId="115" fillId="0" borderId="76" xfId="0" applyNumberFormat="1" applyFont="1" applyBorder="1" applyAlignment="1">
      <alignment horizontal="left" vertical="center"/>
    </xf>
    <xf numFmtId="0" fontId="36" fillId="40" borderId="81" xfId="0" applyFont="1" applyFill="1" applyBorder="1" applyAlignment="1">
      <alignment horizontal="center" vertical="center" shrinkToFit="1"/>
    </xf>
    <xf numFmtId="0" fontId="36" fillId="40" borderId="100" xfId="0" applyFont="1" applyFill="1" applyBorder="1" applyAlignment="1">
      <alignment horizontal="center" vertical="center" shrinkToFit="1"/>
    </xf>
    <xf numFmtId="0" fontId="36" fillId="40" borderId="14" xfId="0" applyFont="1" applyFill="1" applyBorder="1" applyAlignment="1">
      <alignment horizontal="center" vertical="center" shrinkToFit="1"/>
    </xf>
    <xf numFmtId="0" fontId="36" fillId="30" borderId="23" xfId="0" applyFont="1" applyFill="1" applyBorder="1" applyAlignment="1">
      <alignment horizontal="left" vertical="center" shrinkToFit="1"/>
    </xf>
    <xf numFmtId="0" fontId="36" fillId="30" borderId="21" xfId="0" applyFont="1" applyFill="1" applyBorder="1" applyAlignment="1">
      <alignment horizontal="left" vertical="center" shrinkToFit="1"/>
    </xf>
    <xf numFmtId="0" fontId="35" fillId="30" borderId="44" xfId="0" applyFont="1" applyFill="1" applyBorder="1" applyAlignment="1">
      <alignment horizontal="left" vertical="center"/>
    </xf>
    <xf numFmtId="0" fontId="35" fillId="30" borderId="36" xfId="0" applyFont="1" applyFill="1" applyBorder="1" applyAlignment="1">
      <alignment horizontal="left" vertical="center"/>
    </xf>
    <xf numFmtId="183" fontId="35" fillId="39" borderId="103" xfId="0" applyNumberFormat="1" applyFont="1" applyFill="1" applyBorder="1" applyAlignment="1">
      <alignment horizontal="center" vertical="center" shrinkToFit="1"/>
    </xf>
    <xf numFmtId="0" fontId="36" fillId="37" borderId="40" xfId="0" applyFont="1" applyFill="1" applyBorder="1" applyAlignment="1">
      <alignment horizontal="left" vertical="center"/>
    </xf>
    <xf numFmtId="0" fontId="36" fillId="37" borderId="41" xfId="0" applyFont="1" applyFill="1" applyBorder="1" applyAlignment="1">
      <alignment horizontal="left" vertical="center"/>
    </xf>
    <xf numFmtId="0" fontId="35" fillId="39" borderId="107" xfId="0" applyFont="1" applyFill="1" applyBorder="1" applyAlignment="1">
      <alignment horizontal="center" vertical="center" shrinkToFit="1"/>
    </xf>
    <xf numFmtId="0" fontId="35" fillId="39" borderId="108" xfId="0" applyFont="1" applyFill="1" applyBorder="1" applyAlignment="1">
      <alignment horizontal="center" vertical="center" shrinkToFit="1"/>
    </xf>
    <xf numFmtId="0" fontId="36" fillId="30" borderId="46" xfId="0" applyFont="1" applyFill="1" applyBorder="1" applyAlignment="1">
      <alignment horizontal="left" vertical="center" wrapText="1"/>
    </xf>
    <xf numFmtId="0" fontId="36" fillId="30" borderId="25" xfId="0" applyFont="1" applyFill="1" applyBorder="1" applyAlignment="1">
      <alignment horizontal="left" vertical="center" wrapText="1"/>
    </xf>
    <xf numFmtId="0" fontId="36" fillId="30" borderId="39" xfId="0" applyFont="1" applyFill="1" applyBorder="1" applyAlignment="1">
      <alignment horizontal="left" vertical="center" wrapText="1"/>
    </xf>
    <xf numFmtId="0" fontId="36" fillId="30" borderId="19" xfId="0" applyFont="1" applyFill="1" applyBorder="1" applyAlignment="1">
      <alignment horizontal="left" vertical="center" wrapText="1"/>
    </xf>
    <xf numFmtId="182" fontId="35" fillId="28" borderId="79" xfId="0" applyNumberFormat="1" applyFont="1" applyFill="1" applyBorder="1" applyAlignment="1">
      <alignment horizontal="center" vertical="center" shrinkToFit="1"/>
    </xf>
    <xf numFmtId="182" fontId="35" fillId="28" borderId="109" xfId="0" applyNumberFormat="1" applyFont="1" applyFill="1" applyBorder="1" applyAlignment="1">
      <alignment horizontal="center" vertical="center" shrinkToFit="1"/>
    </xf>
    <xf numFmtId="183" fontId="35" fillId="28" borderId="50" xfId="0" applyNumberFormat="1" applyFont="1" applyFill="1" applyBorder="1" applyAlignment="1">
      <alignment horizontal="center" vertical="center" shrinkToFit="1"/>
    </xf>
    <xf numFmtId="183" fontId="35" fillId="28" borderId="110" xfId="0" applyNumberFormat="1" applyFont="1" applyFill="1" applyBorder="1" applyAlignment="1">
      <alignment horizontal="center" vertical="center" shrinkToFit="1"/>
    </xf>
    <xf numFmtId="0" fontId="35" fillId="28" borderId="105" xfId="0" applyFont="1" applyFill="1" applyBorder="1" applyAlignment="1">
      <alignment horizontal="center" vertical="center" wrapText="1" shrinkToFit="1"/>
    </xf>
    <xf numFmtId="0" fontId="35" fillId="28" borderId="78" xfId="0" applyFont="1" applyFill="1" applyBorder="1" applyAlignment="1">
      <alignment horizontal="center" vertical="center" wrapText="1" shrinkToFit="1"/>
    </xf>
    <xf numFmtId="0" fontId="35" fillId="28" borderId="106" xfId="0" applyFont="1" applyFill="1" applyBorder="1" applyAlignment="1">
      <alignment horizontal="center" vertical="center" wrapText="1" shrinkToFit="1"/>
    </xf>
    <xf numFmtId="0" fontId="35" fillId="28" borderId="96" xfId="0" applyFont="1" applyFill="1" applyBorder="1" applyAlignment="1">
      <alignment horizontal="center" vertical="center" wrapText="1" shrinkToFit="1"/>
    </xf>
    <xf numFmtId="0" fontId="35" fillId="28" borderId="17" xfId="0" applyFont="1" applyFill="1" applyBorder="1" applyAlignment="1">
      <alignment horizontal="center" vertical="center" wrapText="1" shrinkToFit="1"/>
    </xf>
    <xf numFmtId="0" fontId="35" fillId="28" borderId="97" xfId="0" applyFont="1" applyFill="1" applyBorder="1" applyAlignment="1">
      <alignment horizontal="center" vertical="center" wrapText="1" shrinkToFit="1"/>
    </xf>
    <xf numFmtId="0" fontId="114" fillId="41" borderId="44" xfId="0" applyFont="1" applyFill="1" applyBorder="1" applyAlignment="1">
      <alignment horizontal="center" vertical="center" shrinkToFit="1"/>
    </xf>
    <xf numFmtId="0" fontId="114" fillId="41" borderId="53" xfId="0" applyFont="1" applyFill="1" applyBorder="1" applyAlignment="1">
      <alignment horizontal="center" vertical="center" shrinkToFit="1"/>
    </xf>
    <xf numFmtId="0" fontId="114" fillId="41" borderId="36" xfId="0" applyFont="1" applyFill="1" applyBorder="1" applyAlignment="1">
      <alignment horizontal="center" vertical="center" shrinkToFit="1"/>
    </xf>
    <xf numFmtId="0" fontId="114" fillId="41" borderId="15" xfId="0" applyFont="1" applyFill="1" applyBorder="1" applyAlignment="1">
      <alignment horizontal="center" vertical="center" shrinkToFit="1"/>
    </xf>
    <xf numFmtId="0" fontId="114" fillId="41" borderId="23" xfId="0" applyFont="1" applyFill="1" applyBorder="1" applyAlignment="1">
      <alignment horizontal="center" vertical="center" shrinkToFit="1"/>
    </xf>
    <xf numFmtId="0" fontId="103" fillId="0" borderId="96" xfId="0" applyFont="1" applyBorder="1" applyAlignment="1" applyProtection="1">
      <alignment horizontal="center" vertical="center" shrinkToFit="1"/>
      <protection locked="0"/>
    </xf>
    <xf numFmtId="0" fontId="103" fillId="0" borderId="17" xfId="0" applyFont="1" applyBorder="1" applyAlignment="1" applyProtection="1">
      <alignment horizontal="center" vertical="center" shrinkToFit="1"/>
      <protection locked="0"/>
    </xf>
    <xf numFmtId="0" fontId="103" fillId="0" borderId="97"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36" fillId="0" borderId="100" xfId="0" applyFont="1" applyBorder="1" applyAlignment="1" applyProtection="1">
      <alignment horizontal="center" vertical="center" shrinkToFit="1"/>
      <protection locked="0"/>
    </xf>
    <xf numFmtId="0" fontId="36" fillId="0" borderId="14" xfId="0" applyFont="1" applyBorder="1" applyAlignment="1" applyProtection="1">
      <alignment horizontal="center" vertical="center" shrinkToFit="1"/>
      <protection locked="0"/>
    </xf>
    <xf numFmtId="0" fontId="35" fillId="38" borderId="107" xfId="0" applyFont="1" applyFill="1" applyBorder="1" applyAlignment="1">
      <alignment horizontal="center" vertical="center" shrinkToFit="1"/>
    </xf>
    <xf numFmtId="0" fontId="35" fillId="38" borderId="100" xfId="0" applyFont="1" applyFill="1" applyBorder="1" applyAlignment="1">
      <alignment horizontal="center" vertical="center" shrinkToFit="1"/>
    </xf>
    <xf numFmtId="0" fontId="35" fillId="38" borderId="108" xfId="0" applyFont="1" applyFill="1" applyBorder="1" applyAlignment="1">
      <alignment horizontal="center" vertical="center" shrinkToFit="1"/>
    </xf>
    <xf numFmtId="0" fontId="104" fillId="0" borderId="35" xfId="0" applyFont="1" applyBorder="1" applyAlignment="1" applyProtection="1">
      <alignment horizontal="center" vertical="center"/>
      <protection locked="0"/>
    </xf>
    <xf numFmtId="0" fontId="100" fillId="0" borderId="78" xfId="0" applyFont="1" applyBorder="1" applyAlignment="1" applyProtection="1">
      <alignment horizontal="center" vertical="center" shrinkToFit="1"/>
      <protection locked="0"/>
    </xf>
    <xf numFmtId="0" fontId="100" fillId="0" borderId="42" xfId="0" applyFont="1" applyBorder="1" applyAlignment="1" applyProtection="1">
      <alignment horizontal="center" vertical="center" shrinkToFit="1"/>
      <protection locked="0"/>
    </xf>
    <xf numFmtId="0" fontId="100" fillId="0" borderId="47" xfId="0" applyFont="1" applyBorder="1" applyAlignment="1" applyProtection="1">
      <alignment horizontal="center" vertical="center" shrinkToFit="1"/>
      <protection locked="0"/>
    </xf>
    <xf numFmtId="0" fontId="100" fillId="0" borderId="17" xfId="0" applyFont="1" applyBorder="1" applyAlignment="1" applyProtection="1">
      <alignment horizontal="center" vertical="center" shrinkToFit="1"/>
      <protection locked="0"/>
    </xf>
    <xf numFmtId="0" fontId="100" fillId="0" borderId="76" xfId="0" applyFont="1" applyBorder="1" applyAlignment="1" applyProtection="1">
      <alignment horizontal="center" vertical="center" shrinkToFit="1"/>
      <protection locked="0"/>
    </xf>
    <xf numFmtId="0" fontId="80" fillId="0" borderId="77" xfId="0" applyFont="1" applyBorder="1" applyAlignment="1">
      <alignment horizontal="left" vertical="center" wrapText="1"/>
    </xf>
    <xf numFmtId="0" fontId="80" fillId="0" borderId="78" xfId="0" applyFont="1" applyBorder="1" applyAlignment="1">
      <alignment horizontal="left" vertical="center" wrapText="1"/>
    </xf>
    <xf numFmtId="0" fontId="80" fillId="0" borderId="42" xfId="0" applyFont="1" applyBorder="1" applyAlignment="1">
      <alignment horizontal="left" vertical="center" wrapText="1"/>
    </xf>
    <xf numFmtId="0" fontId="80" fillId="0" borderId="75" xfId="0" applyFont="1" applyBorder="1" applyAlignment="1">
      <alignment horizontal="left" vertical="center" wrapText="1"/>
    </xf>
    <xf numFmtId="0" fontId="80" fillId="0" borderId="0" xfId="0" applyFont="1" applyAlignment="1">
      <alignment horizontal="left" vertical="center" wrapText="1"/>
    </xf>
    <xf numFmtId="0" fontId="80" fillId="0" borderId="47" xfId="0" applyFont="1" applyBorder="1" applyAlignment="1">
      <alignment horizontal="left" vertical="center" wrapText="1"/>
    </xf>
    <xf numFmtId="0" fontId="80" fillId="0" borderId="11" xfId="0" applyFont="1" applyBorder="1" applyAlignment="1">
      <alignment horizontal="left" vertical="center" wrapText="1"/>
    </xf>
    <xf numFmtId="0" fontId="80" fillId="0" borderId="17" xfId="0" applyFont="1" applyBorder="1" applyAlignment="1">
      <alignment horizontal="left" vertical="center" wrapText="1"/>
    </xf>
    <xf numFmtId="0" fontId="80" fillId="0" borderId="76" xfId="0" applyFont="1" applyBorder="1" applyAlignment="1">
      <alignment horizontal="left" vertical="center" wrapText="1"/>
    </xf>
    <xf numFmtId="0" fontId="105" fillId="0" borderId="78" xfId="0" applyFont="1" applyBorder="1" applyAlignment="1" applyProtection="1">
      <alignment horizontal="center" vertical="center" wrapText="1" shrinkToFit="1"/>
      <protection locked="0"/>
    </xf>
    <xf numFmtId="0" fontId="105" fillId="0" borderId="42" xfId="0" applyFont="1" applyBorder="1" applyAlignment="1" applyProtection="1">
      <alignment horizontal="center" vertical="center" wrapText="1" shrinkToFit="1"/>
      <protection locked="0"/>
    </xf>
    <xf numFmtId="0" fontId="105" fillId="0" borderId="17" xfId="0" applyFont="1" applyBorder="1" applyAlignment="1" applyProtection="1">
      <alignment horizontal="center" vertical="center" wrapText="1" shrinkToFit="1"/>
      <protection locked="0"/>
    </xf>
    <xf numFmtId="0" fontId="105" fillId="0" borderId="76" xfId="0" applyFont="1" applyBorder="1" applyAlignment="1" applyProtection="1">
      <alignment horizontal="center" vertical="center" wrapText="1" shrinkToFit="1"/>
      <protection locked="0"/>
    </xf>
    <xf numFmtId="182" fontId="110" fillId="0" borderId="17" xfId="0" applyNumberFormat="1" applyFont="1" applyBorder="1" applyAlignment="1">
      <alignment horizontal="left" vertical="center" wrapText="1"/>
    </xf>
    <xf numFmtId="0" fontId="101" fillId="0" borderId="44" xfId="0" applyFont="1" applyBorder="1" applyAlignment="1" applyProtection="1">
      <alignment horizontal="center" vertical="center"/>
      <protection locked="0"/>
    </xf>
    <xf numFmtId="0" fontId="101" fillId="0" borderId="57" xfId="0" applyFont="1" applyBorder="1" applyAlignment="1" applyProtection="1">
      <alignment horizontal="center" vertical="center"/>
      <protection locked="0"/>
    </xf>
    <xf numFmtId="183" fontId="101" fillId="0" borderId="39" xfId="0" applyNumberFormat="1" applyFont="1" applyBorder="1" applyAlignment="1" applyProtection="1">
      <alignment horizontal="center" vertical="center" wrapText="1"/>
      <protection locked="0"/>
    </xf>
    <xf numFmtId="183" fontId="101" fillId="0" borderId="19" xfId="0" applyNumberFormat="1" applyFont="1" applyBorder="1" applyAlignment="1" applyProtection="1">
      <alignment horizontal="center" vertical="center" wrapText="1"/>
      <protection locked="0"/>
    </xf>
    <xf numFmtId="0" fontId="35" fillId="39" borderId="112" xfId="0" applyFont="1" applyFill="1" applyBorder="1" applyAlignment="1">
      <alignment horizontal="center" vertical="center" shrinkToFit="1"/>
    </xf>
    <xf numFmtId="0" fontId="35" fillId="39" borderId="100" xfId="0" applyFont="1" applyFill="1" applyBorder="1" applyAlignment="1">
      <alignment horizontal="center" vertical="center" shrinkToFit="1"/>
    </xf>
    <xf numFmtId="0" fontId="5" fillId="0" borderId="34" xfId="0" applyFont="1" applyBorder="1" applyAlignment="1">
      <alignment horizontal="center" vertical="center" shrinkToFit="1"/>
    </xf>
    <xf numFmtId="0" fontId="0" fillId="0" borderId="34" xfId="0" applyBorder="1" applyAlignment="1">
      <alignment vertical="center" shrinkToFit="1"/>
    </xf>
    <xf numFmtId="0" fontId="0" fillId="0" borderId="65" xfId="0" applyBorder="1" applyAlignment="1">
      <alignment vertical="center" shrinkToFit="1"/>
    </xf>
    <xf numFmtId="0" fontId="5" fillId="0" borderId="198" xfId="0" applyFont="1" applyBorder="1" applyAlignment="1">
      <alignment horizontal="center" vertical="center" shrinkToFit="1"/>
    </xf>
    <xf numFmtId="0" fontId="0" fillId="0" borderId="192" xfId="0" applyBorder="1" applyAlignment="1">
      <alignment horizontal="center" vertical="center" shrinkToFit="1"/>
    </xf>
    <xf numFmtId="0" fontId="0" fillId="0" borderId="199" xfId="0" applyBorder="1" applyAlignment="1">
      <alignment horizontal="center" vertical="center" shrinkToFit="1"/>
    </xf>
    <xf numFmtId="0" fontId="7" fillId="0" borderId="9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01"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20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24" xfId="0" applyFont="1" applyBorder="1" applyAlignment="1">
      <alignment horizontal="center" vertical="center" wrapText="1"/>
    </xf>
    <xf numFmtId="0" fontId="4" fillId="0" borderId="89" xfId="0" applyFont="1" applyBorder="1" applyAlignment="1">
      <alignment horizontal="left" vertical="top" wrapText="1"/>
    </xf>
    <xf numFmtId="0" fontId="4" fillId="0" borderId="90" xfId="0" applyFont="1" applyBorder="1" applyAlignment="1">
      <alignment horizontal="left" vertical="top" wrapText="1"/>
    </xf>
    <xf numFmtId="0" fontId="4" fillId="0" borderId="204" xfId="0" applyFont="1" applyBorder="1" applyAlignment="1">
      <alignment horizontal="left" vertical="top" wrapText="1"/>
    </xf>
    <xf numFmtId="0" fontId="4" fillId="0" borderId="39" xfId="0" applyFont="1" applyBorder="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184" fontId="99" fillId="36" borderId="23" xfId="0" applyNumberFormat="1" applyFont="1" applyFill="1" applyBorder="1" applyAlignment="1">
      <alignment horizontal="center" vertical="center" shrinkToFit="1"/>
    </xf>
    <xf numFmtId="0" fontId="99" fillId="36" borderId="21" xfId="0" applyFont="1" applyFill="1" applyBorder="1" applyAlignment="1">
      <alignment horizontal="center" vertical="center" shrinkToFit="1"/>
    </xf>
    <xf numFmtId="0" fontId="5" fillId="0" borderId="197" xfId="0" applyFont="1" applyBorder="1" applyAlignment="1">
      <alignment horizontal="center" vertical="center" shrinkToFit="1"/>
    </xf>
    <xf numFmtId="0" fontId="0" fillId="0" borderId="34" xfId="0" applyBorder="1" applyAlignment="1">
      <alignment horizontal="center" vertical="center" shrinkToFit="1"/>
    </xf>
    <xf numFmtId="0" fontId="4" fillId="0" borderId="38" xfId="0" applyFont="1" applyBorder="1" applyAlignment="1">
      <alignment horizontal="justify" vertical="center" shrinkToFit="1"/>
    </xf>
    <xf numFmtId="0" fontId="0" fillId="0" borderId="24" xfId="0" applyBorder="1" applyAlignment="1">
      <alignment horizontal="justify" vertical="center" shrinkToFit="1"/>
    </xf>
    <xf numFmtId="0" fontId="5" fillId="0" borderId="46" xfId="0" applyFont="1" applyBorder="1" applyAlignment="1">
      <alignment horizontal="center" vertical="center" shrinkToFit="1"/>
    </xf>
    <xf numFmtId="0" fontId="0" fillId="0" borderId="25" xfId="0" applyBorder="1" applyAlignment="1">
      <alignment horizontal="center" vertical="center" shrinkToFit="1"/>
    </xf>
    <xf numFmtId="0" fontId="0" fillId="0" borderId="39" xfId="0" applyBorder="1" applyAlignment="1">
      <alignment horizontal="center" vertical="center" shrinkToFit="1"/>
    </xf>
    <xf numFmtId="0" fontId="0" fillId="0" borderId="19" xfId="0" applyBorder="1" applyAlignment="1">
      <alignment horizontal="center" vertical="center" shrinkToFit="1"/>
    </xf>
    <xf numFmtId="0" fontId="5" fillId="0" borderId="33"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94" xfId="0" applyFont="1" applyBorder="1" applyAlignment="1">
      <alignment horizontal="center" vertical="center" shrinkToFit="1"/>
    </xf>
    <xf numFmtId="0" fontId="0" fillId="0" borderId="195" xfId="0" applyBorder="1" applyAlignment="1">
      <alignment horizontal="center" vertical="center" shrinkToFit="1"/>
    </xf>
    <xf numFmtId="0" fontId="55" fillId="36" borderId="46" xfId="0" applyFont="1" applyFill="1" applyBorder="1" applyAlignment="1">
      <alignment horizontal="center" vertical="center" shrinkToFit="1"/>
    </xf>
    <xf numFmtId="0" fontId="55" fillId="36" borderId="33" xfId="0" applyFont="1" applyFill="1" applyBorder="1" applyAlignment="1">
      <alignment horizontal="center" vertical="center" shrinkToFit="1"/>
    </xf>
    <xf numFmtId="0" fontId="55" fillId="36" borderId="63" xfId="0" applyFont="1" applyFill="1" applyBorder="1" applyAlignment="1">
      <alignment horizontal="center" vertical="center" shrinkToFit="1"/>
    </xf>
    <xf numFmtId="0" fontId="55" fillId="36" borderId="39" xfId="0" applyFont="1" applyFill="1" applyBorder="1" applyAlignment="1">
      <alignment horizontal="center" vertical="center" shrinkToFit="1"/>
    </xf>
    <xf numFmtId="0" fontId="55" fillId="36" borderId="20" xfId="0" applyFont="1" applyFill="1" applyBorder="1" applyAlignment="1">
      <alignment horizontal="center" vertical="center" shrinkToFit="1"/>
    </xf>
    <xf numFmtId="0" fontId="55" fillId="36" borderId="88" xfId="0" applyFont="1" applyFill="1" applyBorder="1" applyAlignment="1">
      <alignment horizontal="center" vertical="center" shrinkToFit="1"/>
    </xf>
    <xf numFmtId="0" fontId="5" fillId="0" borderId="38" xfId="0" applyFont="1" applyBorder="1" applyAlignment="1">
      <alignment horizontal="center" vertical="center" wrapText="1"/>
    </xf>
    <xf numFmtId="0" fontId="5" fillId="0" borderId="0" xfId="0" applyFont="1" applyAlignment="1">
      <alignment horizontal="center" vertical="center" wrapText="1"/>
    </xf>
    <xf numFmtId="0" fontId="5" fillId="0" borderId="39" xfId="0" applyFont="1" applyBorder="1" applyAlignment="1">
      <alignment horizontal="center" vertical="center" wrapText="1"/>
    </xf>
    <xf numFmtId="0" fontId="5" fillId="0" borderId="20" xfId="0" applyFont="1" applyBorder="1" applyAlignment="1">
      <alignment horizontal="center" vertical="center" wrapText="1"/>
    </xf>
    <xf numFmtId="0" fontId="56" fillId="36" borderId="38" xfId="0" applyFont="1" applyFill="1" applyBorder="1" applyAlignment="1">
      <alignment horizontal="center" vertical="center" shrinkToFit="1"/>
    </xf>
    <xf numFmtId="0" fontId="56" fillId="36" borderId="0" xfId="0" applyFont="1" applyFill="1" applyAlignment="1">
      <alignment horizontal="center" vertical="center" shrinkToFit="1"/>
    </xf>
    <xf numFmtId="0" fontId="56" fillId="36" borderId="24" xfId="0" applyFont="1" applyFill="1" applyBorder="1" applyAlignment="1">
      <alignment horizontal="center" vertical="center" shrinkToFit="1"/>
    </xf>
    <xf numFmtId="0" fontId="56" fillId="36" borderId="39" xfId="0" applyFont="1" applyFill="1" applyBorder="1" applyAlignment="1">
      <alignment horizontal="center" vertical="center" shrinkToFit="1"/>
    </xf>
    <xf numFmtId="0" fontId="56" fillId="36" borderId="20" xfId="0" applyFont="1" applyFill="1" applyBorder="1" applyAlignment="1">
      <alignment horizontal="center" vertical="center" shrinkToFit="1"/>
    </xf>
    <xf numFmtId="0" fontId="56" fillId="36" borderId="19" xfId="0" applyFont="1" applyFill="1" applyBorder="1" applyAlignment="1">
      <alignment horizontal="center" vertical="center" shrinkToFit="1"/>
    </xf>
    <xf numFmtId="0" fontId="46" fillId="0" borderId="46" xfId="0" applyFont="1" applyBorder="1" applyAlignment="1">
      <alignment horizontal="center" vertical="center" wrapText="1"/>
    </xf>
    <xf numFmtId="0" fontId="46" fillId="0" borderId="33" xfId="0" applyFont="1" applyBorder="1" applyAlignment="1">
      <alignment horizontal="center" vertical="center" wrapText="1"/>
    </xf>
    <xf numFmtId="0" fontId="55" fillId="36" borderId="191" xfId="0" applyFont="1" applyFill="1" applyBorder="1" applyAlignment="1">
      <alignment horizontal="center" vertical="center" shrinkToFit="1"/>
    </xf>
    <xf numFmtId="0" fontId="55" fillId="36" borderId="192" xfId="0" applyFont="1" applyFill="1" applyBorder="1" applyAlignment="1">
      <alignment horizontal="center" vertical="center" shrinkToFit="1"/>
    </xf>
    <xf numFmtId="0" fontId="55" fillId="36" borderId="193"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9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9" xfId="0" applyFont="1" applyBorder="1" applyAlignment="1">
      <alignment horizontal="center" vertical="center" wrapText="1"/>
    </xf>
    <xf numFmtId="0" fontId="46" fillId="0" borderId="92" xfId="0" applyFont="1" applyBorder="1" applyAlignment="1">
      <alignment horizontal="center" vertical="center" wrapText="1"/>
    </xf>
    <xf numFmtId="0" fontId="46" fillId="0" borderId="93" xfId="0" applyFont="1" applyBorder="1" applyAlignment="1">
      <alignment horizontal="center" vertical="center" wrapText="1"/>
    </xf>
    <xf numFmtId="0" fontId="41" fillId="36" borderId="92" xfId="0" applyFont="1" applyFill="1" applyBorder="1" applyAlignment="1">
      <alignment horizontal="center" vertical="center" wrapText="1"/>
    </xf>
    <xf numFmtId="0" fontId="41" fillId="36" borderId="93" xfId="0" applyFont="1" applyFill="1" applyBorder="1" applyAlignment="1">
      <alignment horizontal="center" vertical="center" wrapText="1"/>
    </xf>
    <xf numFmtId="0" fontId="41" fillId="36" borderId="94" xfId="0" applyFont="1" applyFill="1" applyBorder="1" applyAlignment="1">
      <alignment horizontal="center" vertical="center" wrapText="1"/>
    </xf>
    <xf numFmtId="0" fontId="46" fillId="0" borderId="39" xfId="0" applyFont="1" applyBorder="1" applyAlignment="1">
      <alignment horizontal="center" vertical="center" wrapText="1"/>
    </xf>
    <xf numFmtId="0" fontId="46" fillId="0" borderId="20" xfId="0" applyFont="1" applyBorder="1" applyAlignment="1">
      <alignment horizontal="center" vertical="center" wrapText="1"/>
    </xf>
    <xf numFmtId="20" fontId="57" fillId="36" borderId="34" xfId="0" applyNumberFormat="1" applyFont="1" applyFill="1" applyBorder="1" applyAlignment="1">
      <alignment horizontal="left" vertical="center" shrinkToFit="1"/>
    </xf>
    <xf numFmtId="0" fontId="57" fillId="36" borderId="65" xfId="0" applyFont="1" applyFill="1" applyBorder="1" applyAlignment="1">
      <alignment horizontal="left" vertical="center" shrinkToFit="1"/>
    </xf>
    <xf numFmtId="0" fontId="9" fillId="36" borderId="34" xfId="0" applyFont="1" applyFill="1" applyBorder="1" applyAlignment="1">
      <alignment horizontal="center" vertical="center" shrinkToFit="1"/>
    </xf>
    <xf numFmtId="184" fontId="9" fillId="36" borderId="34" xfId="0" applyNumberFormat="1" applyFont="1" applyFill="1" applyBorder="1" applyAlignment="1">
      <alignment horizontal="center" vertical="center" shrinkToFit="1"/>
    </xf>
    <xf numFmtId="0" fontId="4" fillId="0" borderId="64" xfId="0" applyFont="1" applyBorder="1" applyAlignment="1">
      <alignment horizontal="left" vertical="top" wrapText="1"/>
    </xf>
    <xf numFmtId="0" fontId="4" fillId="0" borderId="0" xfId="0" applyFont="1" applyAlignment="1">
      <alignment horizontal="left" vertical="top" wrapText="1"/>
    </xf>
    <xf numFmtId="0" fontId="4" fillId="0" borderId="90" xfId="0" applyFont="1" applyBorder="1" applyAlignment="1">
      <alignment horizontal="center" vertical="top" wrapText="1"/>
    </xf>
    <xf numFmtId="0" fontId="4" fillId="0" borderId="91" xfId="0" applyFont="1" applyBorder="1" applyAlignment="1">
      <alignment horizontal="center" vertical="top" wrapText="1"/>
    </xf>
    <xf numFmtId="0" fontId="6" fillId="0" borderId="0" xfId="0" applyFont="1" applyAlignment="1">
      <alignment horizontal="center" vertical="top" wrapText="1"/>
    </xf>
    <xf numFmtId="0" fontId="6" fillId="0" borderId="64" xfId="0" applyFont="1" applyBorder="1" applyAlignment="1">
      <alignment horizontal="center" vertical="top" wrapText="1"/>
    </xf>
    <xf numFmtId="177" fontId="5" fillId="0" borderId="0" xfId="0" applyNumberFormat="1" applyFont="1" applyAlignment="1">
      <alignment horizontal="right" vertical="top" wrapText="1"/>
    </xf>
    <xf numFmtId="177" fontId="5" fillId="0" borderId="64" xfId="0" applyNumberFormat="1" applyFont="1" applyBorder="1" applyAlignment="1">
      <alignment horizontal="right" vertical="top" wrapText="1"/>
    </xf>
    <xf numFmtId="0" fontId="5" fillId="0" borderId="0" xfId="0" applyFont="1" applyAlignment="1">
      <alignment horizontal="left" vertical="top" wrapText="1"/>
    </xf>
    <xf numFmtId="0" fontId="5" fillId="0" borderId="64" xfId="0" applyFont="1" applyBorder="1" applyAlignment="1">
      <alignment horizontal="left" vertical="top" wrapText="1"/>
    </xf>
    <xf numFmtId="0" fontId="9" fillId="0" borderId="0" xfId="0" applyFont="1" applyAlignment="1">
      <alignment horizontal="right" vertical="center" shrinkToFit="1"/>
    </xf>
    <xf numFmtId="0" fontId="0" fillId="0" borderId="0" xfId="0" applyAlignment="1">
      <alignment horizontal="right" vertical="center" shrinkToFit="1"/>
    </xf>
    <xf numFmtId="0" fontId="128" fillId="36" borderId="23" xfId="0" applyFont="1" applyFill="1" applyBorder="1" applyAlignment="1">
      <alignment horizontal="left" vertical="center" shrinkToFit="1"/>
    </xf>
    <xf numFmtId="0" fontId="128" fillId="36" borderId="114" xfId="0" applyFont="1" applyFill="1" applyBorder="1" applyAlignment="1">
      <alignment horizontal="left" vertical="center" shrinkToFit="1"/>
    </xf>
    <xf numFmtId="0" fontId="128" fillId="36" borderId="34" xfId="0" applyFont="1" applyFill="1" applyBorder="1" applyAlignment="1">
      <alignment horizontal="left" vertical="center" indent="1" shrinkToFit="1"/>
    </xf>
    <xf numFmtId="0" fontId="128" fillId="36" borderId="65" xfId="0" applyFont="1" applyFill="1" applyBorder="1" applyAlignment="1">
      <alignment horizontal="left" vertical="center" indent="1" shrinkToFit="1"/>
    </xf>
    <xf numFmtId="0" fontId="9" fillId="0" borderId="0" xfId="0" applyFont="1" applyAlignment="1">
      <alignment horizontal="right" vertical="center" wrapText="1"/>
    </xf>
    <xf numFmtId="0" fontId="0" fillId="0" borderId="0" xfId="0" applyAlignment="1">
      <alignment horizontal="right" vertical="center" wrapText="1"/>
    </xf>
    <xf numFmtId="0" fontId="128" fillId="36" borderId="23" xfId="0" applyFont="1" applyFill="1" applyBorder="1" applyAlignment="1">
      <alignment horizontal="left" vertical="center" indent="1" shrinkToFit="1"/>
    </xf>
    <xf numFmtId="0" fontId="35" fillId="36" borderId="34" xfId="0" applyFont="1" applyFill="1" applyBorder="1" applyAlignment="1">
      <alignment horizontal="left" vertical="center" indent="1" shrinkToFit="1"/>
    </xf>
    <xf numFmtId="0" fontId="35" fillId="36" borderId="65" xfId="0" applyFont="1" applyFill="1" applyBorder="1" applyAlignment="1">
      <alignment horizontal="left" vertical="center" indent="1" shrinkToFit="1"/>
    </xf>
    <xf numFmtId="0" fontId="128" fillId="36" borderId="21" xfId="0" applyFont="1" applyFill="1" applyBorder="1" applyAlignment="1">
      <alignment horizontal="left" vertical="center" indent="1" shrinkToFit="1"/>
    </xf>
    <xf numFmtId="0" fontId="32" fillId="36" borderId="23" xfId="0" applyFont="1" applyFill="1" applyBorder="1" applyAlignment="1">
      <alignment horizontal="left" vertical="center" indent="1" shrinkToFit="1"/>
    </xf>
    <xf numFmtId="0" fontId="32" fillId="36" borderId="34" xfId="0" applyFont="1" applyFill="1" applyBorder="1" applyAlignment="1">
      <alignment horizontal="left" vertical="center" indent="1" shrinkToFit="1"/>
    </xf>
    <xf numFmtId="0" fontId="32" fillId="36" borderId="65" xfId="0" applyFont="1" applyFill="1" applyBorder="1" applyAlignment="1">
      <alignment horizontal="left" vertical="center" indent="1" shrinkToFit="1"/>
    </xf>
    <xf numFmtId="0" fontId="4" fillId="0" borderId="22" xfId="0" applyFont="1" applyBorder="1" applyAlignment="1">
      <alignment horizontal="left" vertical="top" wrapText="1"/>
    </xf>
    <xf numFmtId="0" fontId="4" fillId="0" borderId="33" xfId="0" applyFont="1" applyBorder="1" applyAlignment="1">
      <alignment horizontal="left" vertical="top" wrapText="1"/>
    </xf>
    <xf numFmtId="0" fontId="4" fillId="0" borderId="63" xfId="0" applyFont="1" applyBorder="1" applyAlignment="1">
      <alignment horizontal="left" vertical="top" wrapText="1"/>
    </xf>
    <xf numFmtId="0" fontId="4" fillId="0" borderId="60" xfId="0" applyFont="1" applyBorder="1" applyAlignment="1">
      <alignment horizontal="left" vertical="top" wrapText="1"/>
    </xf>
    <xf numFmtId="0" fontId="0" fillId="0" borderId="66" xfId="0" applyBorder="1" applyAlignment="1">
      <alignment horizontal="left" vertical="top" wrapText="1"/>
    </xf>
    <xf numFmtId="0" fontId="4" fillId="0" borderId="66" xfId="0" applyFont="1" applyBorder="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5" fillId="0" borderId="60" xfId="0" applyFont="1" applyBorder="1" applyAlignment="1">
      <alignment horizontal="center" vertical="center" shrinkToFit="1"/>
    </xf>
    <xf numFmtId="0" fontId="0" fillId="0" borderId="18" xfId="0" applyBorder="1" applyAlignment="1">
      <alignment horizontal="center" vertical="center" shrinkToFit="1"/>
    </xf>
    <xf numFmtId="0" fontId="4"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4" fillId="0" borderId="19" xfId="0" applyFont="1" applyBorder="1" applyAlignment="1">
      <alignment horizontal="center" vertical="center" shrinkToFit="1"/>
    </xf>
    <xf numFmtId="0" fontId="130" fillId="0" borderId="0" xfId="0" applyFont="1" applyAlignment="1">
      <alignment horizontal="justify" vertical="center"/>
    </xf>
    <xf numFmtId="0" fontId="39" fillId="0" borderId="0" xfId="0" applyFont="1">
      <alignment vertical="center"/>
    </xf>
    <xf numFmtId="0" fontId="5" fillId="0" borderId="95"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Alignment="1">
      <alignment horizontal="center" vertical="top" wrapText="1"/>
    </xf>
    <xf numFmtId="0" fontId="5" fillId="0" borderId="64" xfId="0" applyFont="1" applyBorder="1" applyAlignment="1">
      <alignment horizontal="center" vertical="top" wrapText="1"/>
    </xf>
    <xf numFmtId="0" fontId="5" fillId="0" borderId="33" xfId="0" applyFont="1" applyBorder="1" applyAlignment="1">
      <alignment horizontal="center" vertical="center" wrapText="1"/>
    </xf>
    <xf numFmtId="0" fontId="5" fillId="0" borderId="64" xfId="0" applyFont="1" applyBorder="1" applyAlignment="1">
      <alignment horizontal="center" vertical="center" wrapText="1"/>
    </xf>
    <xf numFmtId="0" fontId="0" fillId="0" borderId="20" xfId="0" applyBorder="1" applyAlignment="1">
      <alignment vertical="top" wrapText="1"/>
    </xf>
    <xf numFmtId="0" fontId="0" fillId="0" borderId="88" xfId="0" applyBorder="1" applyAlignment="1">
      <alignment vertical="top" wrapText="1"/>
    </xf>
    <xf numFmtId="0" fontId="5" fillId="36" borderId="46" xfId="0" applyFont="1" applyFill="1" applyBorder="1" applyAlignment="1">
      <alignment horizontal="left" vertical="center" wrapText="1" indent="1"/>
    </xf>
    <xf numFmtId="0" fontId="5" fillId="36" borderId="33" xfId="0" applyFont="1" applyFill="1" applyBorder="1" applyAlignment="1">
      <alignment horizontal="left" vertical="center" wrapText="1" indent="1"/>
    </xf>
    <xf numFmtId="0" fontId="5" fillId="36" borderId="63" xfId="0" applyFont="1" applyFill="1" applyBorder="1" applyAlignment="1">
      <alignment horizontal="left" vertical="center" wrapText="1" indent="1"/>
    </xf>
    <xf numFmtId="0" fontId="5" fillId="36" borderId="38" xfId="0" applyFont="1" applyFill="1" applyBorder="1" applyAlignment="1">
      <alignment horizontal="left" vertical="center" wrapText="1" indent="1"/>
    </xf>
    <xf numFmtId="0" fontId="5" fillId="36" borderId="0" xfId="0" applyFont="1" applyFill="1" applyAlignment="1">
      <alignment horizontal="left" vertical="center" wrapText="1" indent="1"/>
    </xf>
    <xf numFmtId="0" fontId="5" fillId="36" borderId="64" xfId="0" applyFont="1" applyFill="1" applyBorder="1" applyAlignment="1">
      <alignment horizontal="left" vertical="center" wrapText="1" indent="1"/>
    </xf>
    <xf numFmtId="0" fontId="5" fillId="36" borderId="39" xfId="0" applyFont="1" applyFill="1" applyBorder="1" applyAlignment="1">
      <alignment horizontal="left" vertical="center" wrapText="1" indent="1"/>
    </xf>
    <xf numFmtId="0" fontId="5" fillId="36" borderId="20" xfId="0" applyFont="1" applyFill="1" applyBorder="1" applyAlignment="1">
      <alignment horizontal="left" vertical="center" wrapText="1" indent="1"/>
    </xf>
    <xf numFmtId="0" fontId="5" fillId="36" borderId="88" xfId="0" applyFont="1" applyFill="1" applyBorder="1" applyAlignment="1">
      <alignment horizontal="left" vertical="center" wrapText="1" indent="1"/>
    </xf>
    <xf numFmtId="0" fontId="7" fillId="0" borderId="95"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01" xfId="0" applyFont="1" applyBorder="1" applyAlignment="1">
      <alignment horizontal="center" vertical="center" shrinkToFit="1"/>
    </xf>
    <xf numFmtId="0" fontId="7" fillId="0" borderId="202" xfId="0" applyFont="1" applyBorder="1" applyAlignment="1">
      <alignment horizontal="center" vertical="center" shrinkToFit="1"/>
    </xf>
    <xf numFmtId="0" fontId="7" fillId="0" borderId="203" xfId="0" applyFont="1" applyBorder="1" applyAlignment="1">
      <alignment horizontal="center" vertical="center" shrinkToFit="1"/>
    </xf>
    <xf numFmtId="0" fontId="35" fillId="0" borderId="38" xfId="0" applyFont="1" applyBorder="1" applyAlignment="1">
      <alignment horizontal="left" vertical="center" shrinkToFit="1"/>
    </xf>
    <xf numFmtId="0" fontId="35" fillId="0" borderId="0" xfId="0" applyFont="1" applyAlignment="1">
      <alignment horizontal="left" vertical="center" shrinkToFit="1"/>
    </xf>
    <xf numFmtId="0" fontId="35" fillId="0" borderId="64" xfId="0" applyFont="1" applyBorder="1" applyAlignment="1">
      <alignment horizontal="left" vertical="center" shrinkToFit="1"/>
    </xf>
    <xf numFmtId="0" fontId="22" fillId="36" borderId="197" xfId="0" applyFont="1" applyFill="1" applyBorder="1" applyAlignment="1">
      <alignment horizontal="center" vertical="center" shrinkToFit="1"/>
    </xf>
    <xf numFmtId="0" fontId="22" fillId="36" borderId="34" xfId="0" applyFont="1" applyFill="1" applyBorder="1" applyAlignment="1">
      <alignment horizontal="center" vertical="center" shrinkToFit="1"/>
    </xf>
    <xf numFmtId="0" fontId="22" fillId="36" borderId="21" xfId="0" applyFont="1" applyFill="1" applyBorder="1" applyAlignment="1">
      <alignment horizontal="center" vertical="center" shrinkToFit="1"/>
    </xf>
    <xf numFmtId="184" fontId="99" fillId="36" borderId="21" xfId="0" applyNumberFormat="1" applyFont="1" applyFill="1" applyBorder="1" applyAlignment="1">
      <alignment horizontal="center" vertical="center" shrinkToFit="1"/>
    </xf>
    <xf numFmtId="0" fontId="128" fillId="36" borderId="46" xfId="0" applyFont="1" applyFill="1" applyBorder="1" applyAlignment="1">
      <alignment horizontal="left" vertical="center" indent="1" shrinkToFit="1"/>
    </xf>
    <xf numFmtId="0" fontId="128" fillId="36" borderId="33" xfId="0" applyFont="1" applyFill="1" applyBorder="1" applyAlignment="1">
      <alignment horizontal="left" vertical="center" indent="1" shrinkToFit="1"/>
    </xf>
    <xf numFmtId="0" fontId="128" fillId="36" borderId="39" xfId="0" applyFont="1" applyFill="1" applyBorder="1" applyAlignment="1">
      <alignment horizontal="left" vertical="center" indent="1" shrinkToFit="1"/>
    </xf>
    <xf numFmtId="0" fontId="128" fillId="36" borderId="20" xfId="0" applyFont="1" applyFill="1" applyBorder="1" applyAlignment="1">
      <alignment horizontal="left" vertical="center" indent="1" shrinkToFi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22" fillId="36" borderId="23" xfId="0" applyFont="1" applyFill="1" applyBorder="1" applyAlignment="1">
      <alignment horizontal="left" vertical="center" indent="1" shrinkToFit="1"/>
    </xf>
    <xf numFmtId="0" fontId="22" fillId="36" borderId="34" xfId="0" applyFont="1" applyFill="1" applyBorder="1" applyAlignment="1">
      <alignment horizontal="left" vertical="center" indent="1" shrinkToFit="1"/>
    </xf>
    <xf numFmtId="0" fontId="22" fillId="36" borderId="65" xfId="0" applyFont="1" applyFill="1" applyBorder="1" applyAlignment="1">
      <alignment horizontal="left" vertical="center" indent="1" shrinkToFit="1"/>
    </xf>
    <xf numFmtId="0" fontId="5" fillId="0" borderId="46"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22" fillId="36" borderId="191" xfId="0" applyFont="1" applyFill="1" applyBorder="1" applyAlignment="1">
      <alignment horizontal="left" vertical="center" indent="1" shrinkToFit="1"/>
    </xf>
    <xf numFmtId="0" fontId="22" fillId="36" borderId="192" xfId="0" applyFont="1" applyFill="1" applyBorder="1" applyAlignment="1">
      <alignment horizontal="left" vertical="center" indent="1" shrinkToFit="1"/>
    </xf>
    <xf numFmtId="0" fontId="22" fillId="36" borderId="193" xfId="0" applyFont="1" applyFill="1" applyBorder="1" applyAlignment="1">
      <alignment horizontal="left" vertical="center" indent="1" shrinkToFit="1"/>
    </xf>
    <xf numFmtId="0" fontId="9" fillId="36" borderId="46" xfId="0" applyFont="1" applyFill="1" applyBorder="1" applyAlignment="1">
      <alignment horizontal="left" vertical="center" wrapText="1" indent="1"/>
    </xf>
    <xf numFmtId="0" fontId="9" fillId="36" borderId="33" xfId="0" applyFont="1" applyFill="1" applyBorder="1" applyAlignment="1">
      <alignment horizontal="left" vertical="center" wrapText="1" indent="1"/>
    </xf>
    <xf numFmtId="0" fontId="9" fillId="36" borderId="63" xfId="0" applyFont="1" applyFill="1" applyBorder="1" applyAlignment="1">
      <alignment horizontal="left" vertical="center" wrapText="1" indent="1"/>
    </xf>
    <xf numFmtId="0" fontId="9" fillId="36" borderId="38" xfId="0" applyFont="1" applyFill="1" applyBorder="1" applyAlignment="1">
      <alignment horizontal="left" vertical="center" wrapText="1" indent="1"/>
    </xf>
    <xf numFmtId="0" fontId="9" fillId="36" borderId="0" xfId="0" applyFont="1" applyFill="1" applyAlignment="1">
      <alignment horizontal="left" vertical="center" wrapText="1" indent="1"/>
    </xf>
    <xf numFmtId="0" fontId="9" fillId="36" borderId="64" xfId="0" applyFont="1" applyFill="1" applyBorder="1" applyAlignment="1">
      <alignment horizontal="left" vertical="center" wrapText="1" indent="1"/>
    </xf>
    <xf numFmtId="0" fontId="9" fillId="36" borderId="39" xfId="0" applyFont="1" applyFill="1" applyBorder="1" applyAlignment="1">
      <alignment horizontal="left" vertical="center" wrapText="1" indent="1"/>
    </xf>
    <xf numFmtId="0" fontId="9" fillId="36" borderId="20" xfId="0" applyFont="1" applyFill="1" applyBorder="1" applyAlignment="1">
      <alignment horizontal="left" vertical="center" wrapText="1" indent="1"/>
    </xf>
    <xf numFmtId="0" fontId="9" fillId="36" borderId="88" xfId="0" applyFont="1" applyFill="1" applyBorder="1" applyAlignment="1">
      <alignment horizontal="left" vertical="center" wrapText="1" indent="1"/>
    </xf>
    <xf numFmtId="0" fontId="32" fillId="36" borderId="0" xfId="0" applyFont="1" applyFill="1" applyAlignment="1">
      <alignment horizontal="left" vertical="center" indent="1" shrinkToFit="1"/>
    </xf>
    <xf numFmtId="0" fontId="32" fillId="36" borderId="64" xfId="0" applyFont="1" applyFill="1" applyBorder="1" applyAlignment="1">
      <alignment horizontal="left" vertical="center" indent="1" shrinkToFit="1"/>
    </xf>
    <xf numFmtId="0" fontId="5" fillId="0" borderId="22" xfId="0" applyFont="1" applyBorder="1" applyAlignment="1">
      <alignment horizontal="right" wrapText="1" indent="3"/>
    </xf>
    <xf numFmtId="0" fontId="4" fillId="0" borderId="0" xfId="0" applyFont="1" applyAlignment="1">
      <alignment horizontal="right" wrapText="1" indent="3"/>
    </xf>
    <xf numFmtId="0" fontId="4" fillId="0" borderId="64" xfId="0" applyFont="1" applyBorder="1" applyAlignment="1">
      <alignment horizontal="right" wrapText="1" indent="3"/>
    </xf>
    <xf numFmtId="0" fontId="5" fillId="0" borderId="22" xfId="0" applyFont="1" applyBorder="1" applyAlignment="1">
      <alignment horizontal="left" vertical="top" wrapText="1"/>
    </xf>
    <xf numFmtId="0" fontId="128" fillId="36" borderId="0" xfId="0" applyFont="1" applyFill="1" applyAlignment="1">
      <alignment horizontal="left" vertical="center" shrinkToFit="1"/>
    </xf>
    <xf numFmtId="0" fontId="128" fillId="36" borderId="64" xfId="0" applyFont="1" applyFill="1" applyBorder="1" applyAlignment="1">
      <alignment horizontal="left" vertical="center" shrinkToFit="1"/>
    </xf>
    <xf numFmtId="0" fontId="128" fillId="36" borderId="0" xfId="0" applyFont="1" applyFill="1" applyAlignment="1">
      <alignment horizontal="left" vertical="center" indent="1" shrinkToFit="1"/>
    </xf>
    <xf numFmtId="0" fontId="35" fillId="36" borderId="0" xfId="0" applyFont="1" applyFill="1" applyAlignment="1">
      <alignment horizontal="left" vertical="center" indent="1" shrinkToFit="1"/>
    </xf>
    <xf numFmtId="0" fontId="35" fillId="36" borderId="64" xfId="0" applyFont="1" applyFill="1" applyBorder="1" applyAlignment="1">
      <alignment horizontal="left" vertical="center" indent="1" shrinkToFit="1"/>
    </xf>
    <xf numFmtId="0" fontId="29" fillId="0" borderId="75" xfId="0" applyFont="1" applyBorder="1" applyAlignment="1" applyProtection="1">
      <alignment vertical="center" shrinkToFit="1"/>
      <protection locked="0"/>
    </xf>
    <xf numFmtId="0" fontId="29" fillId="0" borderId="24" xfId="0" applyFont="1" applyBorder="1" applyAlignment="1" applyProtection="1">
      <alignment vertical="center" shrinkToFit="1"/>
      <protection locked="0"/>
    </xf>
    <xf numFmtId="0" fontId="29" fillId="0" borderId="38"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24"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shrinkToFit="1"/>
      <protection locked="0"/>
    </xf>
    <xf numFmtId="0" fontId="0" fillId="0" borderId="17" xfId="0" applyBorder="1" applyAlignment="1">
      <alignment horizontal="center" vertical="center" shrinkToFit="1"/>
    </xf>
    <xf numFmtId="0" fontId="38" fillId="36" borderId="74" xfId="0" applyFont="1" applyFill="1" applyBorder="1" applyAlignment="1">
      <alignment horizontal="center" vertical="center" shrinkToFit="1"/>
    </xf>
    <xf numFmtId="0" fontId="38" fillId="36" borderId="53" xfId="0" applyFont="1" applyFill="1" applyBorder="1" applyAlignment="1">
      <alignment horizontal="center" vertical="center" shrinkToFit="1"/>
    </xf>
    <xf numFmtId="0" fontId="38" fillId="36" borderId="57" xfId="0" applyFont="1" applyFill="1" applyBorder="1" applyAlignment="1">
      <alignment horizontal="center" vertical="center" shrinkToFit="1"/>
    </xf>
    <xf numFmtId="0" fontId="38" fillId="36" borderId="99" xfId="0" applyFont="1" applyFill="1" applyBorder="1" applyAlignment="1">
      <alignment horizontal="center" vertical="center" shrinkToFit="1"/>
    </xf>
    <xf numFmtId="0" fontId="38" fillId="36" borderId="35" xfId="0" applyFont="1" applyFill="1" applyBorder="1" applyAlignment="1">
      <alignment horizontal="center" vertical="center" shrinkToFit="1"/>
    </xf>
    <xf numFmtId="0" fontId="38" fillId="36" borderId="52" xfId="0" applyFont="1" applyFill="1" applyBorder="1" applyAlignment="1">
      <alignment horizontal="center" vertical="center" shrinkToFit="1"/>
    </xf>
    <xf numFmtId="0" fontId="27" fillId="0" borderId="74" xfId="0" applyFont="1" applyBorder="1" applyAlignment="1">
      <alignment horizontal="left" vertical="center"/>
    </xf>
    <xf numFmtId="0" fontId="27" fillId="0" borderId="53" xfId="0" applyFont="1" applyBorder="1" applyAlignment="1">
      <alignment horizontal="lef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76" xfId="0" applyFont="1" applyBorder="1" applyAlignment="1">
      <alignment horizontal="center" vertical="center" shrinkToFit="1"/>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58" xfId="0" applyBorder="1" applyAlignment="1">
      <alignment horizontal="center" vertical="center"/>
    </xf>
    <xf numFmtId="0" fontId="36" fillId="36" borderId="40" xfId="0" applyFont="1" applyFill="1" applyBorder="1" applyAlignment="1">
      <alignment horizontal="center" vertical="center"/>
    </xf>
    <xf numFmtId="0" fontId="36" fillId="36" borderId="35" xfId="0" applyFont="1" applyFill="1" applyBorder="1" applyAlignment="1">
      <alignment horizontal="center" vertical="center"/>
    </xf>
    <xf numFmtId="0" fontId="0" fillId="0" borderId="104" xfId="0" applyBorder="1" applyAlignment="1">
      <alignment horizontal="center" vertical="center"/>
    </xf>
    <xf numFmtId="0" fontId="0" fillId="0" borderId="21" xfId="0" applyBorder="1" applyAlignment="1">
      <alignment horizontal="center" vertical="center"/>
    </xf>
    <xf numFmtId="0" fontId="0" fillId="0" borderId="77" xfId="0" applyBorder="1" applyProtection="1">
      <alignment vertical="center"/>
      <protection locked="0"/>
    </xf>
    <xf numFmtId="0" fontId="0" fillId="0" borderId="78"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105"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9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76" xfId="0" applyBorder="1" applyAlignment="1" applyProtection="1">
      <alignment vertical="center" shrinkToFit="1"/>
      <protection locked="0"/>
    </xf>
    <xf numFmtId="0" fontId="29" fillId="0" borderId="81" xfId="0" applyFont="1" applyBorder="1" applyAlignment="1" applyProtection="1">
      <alignment horizontal="left" vertical="center" wrapText="1"/>
      <protection locked="0"/>
    </xf>
    <xf numFmtId="0" fontId="29" fillId="0" borderId="100"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shrinkToFit="1"/>
      <protection locked="0"/>
    </xf>
    <xf numFmtId="0" fontId="0" fillId="0" borderId="77" xfId="0"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0" fontId="27" fillId="0" borderId="101" xfId="0" applyFont="1" applyBorder="1" applyAlignment="1">
      <alignment horizontal="center" vertical="center" wrapText="1"/>
    </xf>
    <xf numFmtId="0" fontId="27" fillId="0" borderId="102" xfId="0" applyFont="1" applyBorder="1" applyAlignment="1">
      <alignment horizontal="center" vertical="center"/>
    </xf>
    <xf numFmtId="0" fontId="29" fillId="0" borderId="77" xfId="0" applyFont="1" applyBorder="1" applyAlignment="1">
      <alignment horizontal="center" vertical="center" shrinkToFit="1"/>
    </xf>
    <xf numFmtId="0" fontId="29" fillId="0" borderId="42" xfId="0" applyFont="1" applyBorder="1" applyAlignment="1">
      <alignment horizontal="center" vertical="center" shrinkToFit="1"/>
    </xf>
    <xf numFmtId="0" fontId="29" fillId="0" borderId="99" xfId="0" applyFont="1" applyBorder="1" applyAlignment="1">
      <alignment horizontal="left" vertical="center"/>
    </xf>
    <xf numFmtId="0" fontId="29" fillId="0" borderId="35" xfId="0" applyFont="1" applyBorder="1" applyAlignment="1">
      <alignment horizontal="left" vertical="center"/>
    </xf>
    <xf numFmtId="176" fontId="31" fillId="0" borderId="100" xfId="0" applyNumberFormat="1" applyFont="1" applyBorder="1" applyAlignment="1">
      <alignment horizontal="center" vertical="center"/>
    </xf>
    <xf numFmtId="176" fontId="0" fillId="0" borderId="100" xfId="0" applyNumberFormat="1" applyBorder="1" applyAlignment="1">
      <alignment horizontal="center" vertical="center"/>
    </xf>
    <xf numFmtId="176" fontId="0" fillId="0" borderId="14" xfId="0" applyNumberFormat="1" applyBorder="1" applyAlignment="1">
      <alignment horizontal="center" vertical="center"/>
    </xf>
    <xf numFmtId="0" fontId="36" fillId="0" borderId="77" xfId="0" applyFont="1" applyBorder="1" applyAlignment="1">
      <alignment horizontal="center" vertical="center"/>
    </xf>
    <xf numFmtId="0" fontId="0" fillId="0" borderId="78" xfId="0" applyBorder="1" applyAlignment="1">
      <alignment horizontal="center" vertical="center"/>
    </xf>
    <xf numFmtId="0" fontId="31" fillId="0" borderId="81" xfId="0" applyFont="1" applyBorder="1" applyAlignment="1">
      <alignment horizontal="center" vertical="center"/>
    </xf>
    <xf numFmtId="0" fontId="0" fillId="0" borderId="100" xfId="0" applyBorder="1" applyAlignment="1">
      <alignment horizontal="center" vertical="center"/>
    </xf>
    <xf numFmtId="0" fontId="29" fillId="0" borderId="46" xfId="0" applyFont="1" applyBorder="1" applyAlignment="1" applyProtection="1">
      <alignment horizontal="center" vertical="center" shrinkToFit="1"/>
      <protection locked="0"/>
    </xf>
    <xf numFmtId="0" fontId="29" fillId="0" borderId="33"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35" fillId="36" borderId="36" xfId="0" applyFont="1" applyFill="1" applyBorder="1" applyAlignment="1">
      <alignment horizontal="left" vertical="center" indent="1" shrinkToFit="1"/>
    </xf>
    <xf numFmtId="0" fontId="35" fillId="36" borderId="103" xfId="0" applyFont="1" applyFill="1" applyBorder="1" applyAlignment="1">
      <alignment horizontal="left" vertical="center" indent="1" shrinkToFit="1"/>
    </xf>
    <xf numFmtId="0" fontId="35" fillId="36" borderId="44" xfId="0" applyFont="1" applyFill="1" applyBorder="1" applyAlignment="1">
      <alignment horizontal="left" vertical="center" indent="1" shrinkToFit="1"/>
    </xf>
    <xf numFmtId="0" fontId="35" fillId="36" borderId="26" xfId="0" applyFont="1" applyFill="1" applyBorder="1" applyAlignment="1">
      <alignment horizontal="left" vertical="center" indent="1" shrinkToFit="1"/>
    </xf>
    <xf numFmtId="0" fontId="0" fillId="0" borderId="101" xfId="0" applyBorder="1" applyAlignment="1">
      <alignment horizontal="left" vertical="center"/>
    </xf>
    <xf numFmtId="0" fontId="0" fillId="0" borderId="102" xfId="0" applyBorder="1" applyAlignment="1">
      <alignment horizontal="left" vertical="center"/>
    </xf>
    <xf numFmtId="0" fontId="29" fillId="0" borderId="77" xfId="0" applyFont="1" applyBorder="1" applyAlignment="1">
      <alignment horizontal="center" vertical="center"/>
    </xf>
    <xf numFmtId="0" fontId="29" fillId="0" borderId="42" xfId="0" applyFont="1" applyBorder="1" applyAlignment="1">
      <alignment horizontal="center" vertical="center"/>
    </xf>
    <xf numFmtId="0" fontId="29" fillId="0" borderId="11" xfId="0" applyFont="1" applyBorder="1" applyAlignment="1">
      <alignment horizontal="center" vertical="center"/>
    </xf>
    <xf numFmtId="0" fontId="29" fillId="0" borderId="76" xfId="0" applyFont="1" applyBorder="1" applyAlignment="1">
      <alignment horizontal="center" vertical="center"/>
    </xf>
    <xf numFmtId="0" fontId="32" fillId="36" borderId="77" xfId="0" applyFont="1" applyFill="1" applyBorder="1" applyAlignment="1">
      <alignment horizontal="left" vertical="center" indent="1" shrinkToFit="1"/>
    </xf>
    <xf numFmtId="0" fontId="32" fillId="36" borderId="78" xfId="0" applyFont="1" applyFill="1" applyBorder="1" applyAlignment="1">
      <alignment horizontal="left" vertical="center" indent="1" shrinkToFit="1"/>
    </xf>
    <xf numFmtId="0" fontId="32" fillId="36" borderId="42" xfId="0" applyFont="1" applyFill="1" applyBorder="1" applyAlignment="1">
      <alignment horizontal="left" vertical="center" indent="1" shrinkToFit="1"/>
    </xf>
    <xf numFmtId="0" fontId="32" fillId="36" borderId="11" xfId="0" applyFont="1" applyFill="1" applyBorder="1" applyAlignment="1">
      <alignment horizontal="left" vertical="center" indent="1" shrinkToFit="1"/>
    </xf>
    <xf numFmtId="0" fontId="32" fillId="36" borderId="17" xfId="0" applyFont="1" applyFill="1" applyBorder="1" applyAlignment="1">
      <alignment horizontal="left" vertical="center" indent="1" shrinkToFit="1"/>
    </xf>
    <xf numFmtId="0" fontId="32" fillId="36" borderId="76" xfId="0" applyFont="1" applyFill="1" applyBorder="1" applyAlignment="1">
      <alignment horizontal="left" vertical="center" indent="1" shrinkToFit="1"/>
    </xf>
    <xf numFmtId="0" fontId="27" fillId="0" borderId="82" xfId="0" applyFont="1" applyBorder="1" applyAlignment="1">
      <alignment horizontal="center" vertical="center"/>
    </xf>
    <xf numFmtId="0" fontId="27" fillId="0" borderId="31" xfId="0" applyFont="1" applyBorder="1" applyAlignment="1">
      <alignment horizontal="center" vertical="center"/>
    </xf>
    <xf numFmtId="0" fontId="35" fillId="36" borderId="99" xfId="0" applyFont="1" applyFill="1" applyBorder="1" applyAlignment="1">
      <alignment horizontal="left" vertical="center" indent="1" shrinkToFit="1"/>
    </xf>
    <xf numFmtId="0" fontId="35" fillId="36" borderId="35" xfId="0" applyFont="1" applyFill="1" applyBorder="1" applyAlignment="1">
      <alignment horizontal="left" vertical="center" indent="1" shrinkToFit="1"/>
    </xf>
    <xf numFmtId="0" fontId="35" fillId="36" borderId="52" xfId="0" applyFont="1" applyFill="1" applyBorder="1" applyAlignment="1">
      <alignment horizontal="left" vertical="center" indent="1" shrinkToFit="1"/>
    </xf>
    <xf numFmtId="0" fontId="31" fillId="36" borderId="77" xfId="0" applyFont="1" applyFill="1" applyBorder="1" applyAlignment="1">
      <alignment horizontal="left" vertical="center" indent="1" shrinkToFit="1"/>
    </xf>
    <xf numFmtId="0" fontId="31" fillId="36" borderId="78" xfId="0" applyFont="1" applyFill="1" applyBorder="1" applyAlignment="1">
      <alignment horizontal="left" vertical="center" indent="1" shrinkToFit="1"/>
    </xf>
    <xf numFmtId="0" fontId="31" fillId="36" borderId="42" xfId="0" applyFont="1" applyFill="1" applyBorder="1" applyAlignment="1">
      <alignment horizontal="left" vertical="center" indent="1" shrinkToFit="1"/>
    </xf>
    <xf numFmtId="0" fontId="31" fillId="36" borderId="11" xfId="0" applyFont="1" applyFill="1" applyBorder="1" applyAlignment="1">
      <alignment horizontal="left" vertical="center" indent="1" shrinkToFit="1"/>
    </xf>
    <xf numFmtId="0" fontId="31" fillId="36" borderId="17" xfId="0" applyFont="1" applyFill="1" applyBorder="1" applyAlignment="1">
      <alignment horizontal="left" vertical="center" indent="1" shrinkToFit="1"/>
    </xf>
    <xf numFmtId="0" fontId="31" fillId="36" borderId="76" xfId="0" applyFont="1" applyFill="1" applyBorder="1" applyAlignment="1">
      <alignment horizontal="left" vertical="center" indent="1" shrinkToFit="1"/>
    </xf>
    <xf numFmtId="0" fontId="29" fillId="0" borderId="74" xfId="0" applyFont="1" applyBorder="1" applyAlignment="1">
      <alignment horizontal="left" vertical="center"/>
    </xf>
    <xf numFmtId="0" fontId="29" fillId="0" borderId="53" xfId="0" applyFont="1" applyBorder="1" applyAlignment="1">
      <alignment horizontal="left" vertical="center"/>
    </xf>
    <xf numFmtId="0" fontId="36" fillId="36" borderId="44" xfId="0" applyFont="1" applyFill="1" applyBorder="1" applyAlignment="1">
      <alignment horizontal="center" vertical="center"/>
    </xf>
    <xf numFmtId="0" fontId="36" fillId="36" borderId="53" xfId="0" applyFont="1" applyFill="1" applyBorder="1" applyAlignment="1">
      <alignment horizontal="center" vertical="center"/>
    </xf>
    <xf numFmtId="20" fontId="29" fillId="0" borderId="75" xfId="0" applyNumberFormat="1" applyFont="1" applyBorder="1" applyAlignment="1" applyProtection="1">
      <alignment vertical="center" shrinkToFit="1"/>
      <protection locked="0"/>
    </xf>
    <xf numFmtId="20" fontId="29" fillId="0" borderId="98" xfId="0" applyNumberFormat="1" applyFont="1" applyBorder="1" applyAlignment="1" applyProtection="1">
      <alignment vertical="center" shrinkToFit="1"/>
      <protection locked="0"/>
    </xf>
    <xf numFmtId="0" fontId="29" fillId="0" borderId="25" xfId="0" applyFont="1" applyBorder="1" applyAlignment="1" applyProtection="1">
      <alignment vertical="center" shrinkToFit="1"/>
      <protection locked="0"/>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98" xfId="0" applyFont="1" applyBorder="1" applyAlignment="1" applyProtection="1">
      <alignment vertical="center" shrinkToFit="1"/>
      <protection locked="0"/>
    </xf>
    <xf numFmtId="0" fontId="29" fillId="0" borderId="78" xfId="0" applyFont="1" applyBorder="1" applyAlignment="1">
      <alignment horizontal="center" vertical="center"/>
    </xf>
    <xf numFmtId="0" fontId="29" fillId="0" borderId="43"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 fillId="0" borderId="107" xfId="0" applyFont="1" applyBorder="1" applyAlignment="1">
      <alignment horizontal="center" vertical="center"/>
    </xf>
    <xf numFmtId="0" fontId="1" fillId="0" borderId="108" xfId="0" applyFont="1" applyBorder="1" applyAlignment="1">
      <alignment horizontal="center" vertical="center"/>
    </xf>
    <xf numFmtId="0" fontId="1" fillId="0" borderId="44"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77" fontId="27" fillId="0" borderId="0" xfId="0" applyNumberFormat="1" applyFont="1" applyAlignment="1">
      <alignment horizontal="right" vertical="center"/>
    </xf>
    <xf numFmtId="0" fontId="32" fillId="36" borderId="20" xfId="0" applyFont="1" applyFill="1" applyBorder="1" applyAlignment="1">
      <alignment horizontal="left" vertical="center" shrinkToFit="1"/>
    </xf>
    <xf numFmtId="0" fontId="0" fillId="36" borderId="20" xfId="0" applyFill="1" applyBorder="1" applyAlignment="1">
      <alignment horizontal="left" vertical="center" indent="1"/>
    </xf>
    <xf numFmtId="0" fontId="33" fillId="0" borderId="0" xfId="0" applyFont="1" applyAlignment="1" applyProtection="1">
      <alignment horizontal="center" vertical="center"/>
      <protection locked="0"/>
    </xf>
    <xf numFmtId="184" fontId="0" fillId="0" borderId="0" xfId="0" applyNumberFormat="1" applyFill="1" applyBorder="1" applyAlignment="1">
      <alignment horizontal="center" vertical="center" shrinkToFit="1"/>
    </xf>
    <xf numFmtId="0" fontId="32" fillId="36" borderId="20" xfId="0" applyFont="1" applyFill="1" applyBorder="1" applyAlignment="1">
      <alignment horizontal="left" vertical="center" indent="1" shrinkToFit="1"/>
    </xf>
    <xf numFmtId="0" fontId="36" fillId="0" borderId="0" xfId="0" applyFont="1" applyAlignment="1">
      <alignment horizontal="right" vertical="center" shrinkToFit="1"/>
    </xf>
    <xf numFmtId="184" fontId="0" fillId="36" borderId="20" xfId="0" applyNumberFormat="1" applyFill="1" applyBorder="1" applyAlignment="1">
      <alignment horizontal="center" vertical="center" shrinkToFit="1"/>
    </xf>
    <xf numFmtId="0" fontId="0" fillId="0" borderId="107" xfId="0" applyBorder="1" applyAlignment="1">
      <alignment horizontal="center" vertical="center"/>
    </xf>
    <xf numFmtId="0" fontId="0" fillId="0" borderId="108" xfId="0" applyBorder="1" applyAlignment="1">
      <alignment horizontal="center" vertical="center"/>
    </xf>
    <xf numFmtId="0" fontId="1" fillId="0" borderId="100" xfId="0" applyFont="1" applyBorder="1" applyAlignment="1">
      <alignment horizontal="center" vertical="center"/>
    </xf>
    <xf numFmtId="0" fontId="1" fillId="0" borderId="23"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0" fontId="1" fillId="0" borderId="106"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27" fillId="0" borderId="0" xfId="0" applyFont="1" applyAlignment="1" applyProtection="1">
      <alignment horizontal="left" vertical="center" wrapText="1" indent="1"/>
      <protection locked="0"/>
    </xf>
    <xf numFmtId="0" fontId="27" fillId="0" borderId="0" xfId="0" applyFont="1" applyAlignment="1" applyProtection="1">
      <alignment horizontal="left" vertical="center" indent="1"/>
      <protection locked="0"/>
    </xf>
    <xf numFmtId="0" fontId="0" fillId="0" borderId="15" xfId="0"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40" fillId="0" borderId="75"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3" fillId="0" borderId="0" xfId="0" applyFont="1" applyAlignment="1" applyProtection="1">
      <alignment horizontal="left"/>
      <protection locked="0"/>
    </xf>
    <xf numFmtId="0" fontId="0" fillId="0" borderId="0" xfId="0" applyAlignment="1" applyProtection="1">
      <alignment horizontal="left"/>
      <protection locked="0"/>
    </xf>
    <xf numFmtId="0" fontId="27" fillId="0" borderId="78" xfId="0" applyFont="1" applyBorder="1" applyAlignment="1" applyProtection="1">
      <alignment horizontal="right" vertical="center"/>
      <protection locked="0"/>
    </xf>
    <xf numFmtId="0" fontId="0" fillId="0" borderId="75" xfId="0" applyBorder="1" applyAlignment="1">
      <alignment horizontal="left" vertical="distributed" wrapText="1" indent="1"/>
    </xf>
    <xf numFmtId="0" fontId="0" fillId="0" borderId="0" xfId="0" applyAlignment="1">
      <alignment horizontal="left" vertical="distributed" wrapText="1" indent="1"/>
    </xf>
    <xf numFmtId="0" fontId="35" fillId="0" borderId="0" xfId="0" applyFont="1" applyAlignment="1">
      <alignment horizontal="center" vertical="center" shrinkToFit="1"/>
    </xf>
    <xf numFmtId="0" fontId="35" fillId="36" borderId="20" xfId="0" applyFont="1" applyFill="1" applyBorder="1" applyAlignment="1">
      <alignment horizontal="left" vertical="center" indent="1" shrinkToFit="1"/>
    </xf>
    <xf numFmtId="0" fontId="35" fillId="36" borderId="20" xfId="0" applyFont="1" applyFill="1" applyBorder="1" applyAlignment="1">
      <alignment horizontal="left" vertical="center" indent="1"/>
    </xf>
    <xf numFmtId="0" fontId="1" fillId="0" borderId="105" xfId="0" applyFont="1" applyBorder="1" applyAlignment="1">
      <alignment horizontal="center" vertical="center"/>
    </xf>
    <xf numFmtId="0" fontId="1" fillId="0" borderId="106" xfId="0" applyFont="1" applyBorder="1" applyAlignment="1">
      <alignment horizontal="center"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38" xfId="0" applyFont="1" applyBorder="1" applyAlignment="1" applyProtection="1">
      <alignment horizontal="center" vertical="center" wrapText="1" shrinkToFit="1"/>
      <protection locked="0"/>
    </xf>
    <xf numFmtId="0" fontId="1" fillId="0" borderId="24" xfId="0" applyFont="1" applyBorder="1" applyAlignment="1" applyProtection="1">
      <alignment horizontal="center" vertical="center" wrapText="1" shrinkToFit="1"/>
      <protection locked="0"/>
    </xf>
    <xf numFmtId="0" fontId="1" fillId="0" borderId="23"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0" fillId="0" borderId="35"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0" fillId="0" borderId="23"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1" fillId="0" borderId="40" xfId="0" applyFont="1" applyBorder="1" applyAlignment="1" applyProtection="1">
      <alignment horizontal="center" vertical="center" wrapText="1" shrinkToFit="1"/>
      <protection locked="0"/>
    </xf>
    <xf numFmtId="0" fontId="1" fillId="0" borderId="41" xfId="0" applyFont="1" applyBorder="1" applyAlignment="1" applyProtection="1">
      <alignment horizontal="center" vertical="center" wrapText="1" shrinkToFit="1"/>
      <protection locked="0"/>
    </xf>
    <xf numFmtId="0" fontId="1" fillId="0" borderId="39"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0" fillId="0" borderId="39"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177" fontId="0" fillId="0" borderId="0" xfId="0" applyNumberFormat="1" applyAlignment="1">
      <alignment horizontal="right" vertical="center"/>
    </xf>
    <xf numFmtId="0" fontId="33" fillId="0" borderId="0" xfId="0" applyFont="1" applyAlignment="1" applyProtection="1">
      <alignment horizontal="right" vertical="center"/>
      <protection locked="0"/>
    </xf>
    <xf numFmtId="0" fontId="0" fillId="0" borderId="0" xfId="0" applyAlignment="1">
      <alignment horizontal="center" shrinkToFit="1"/>
    </xf>
    <xf numFmtId="0" fontId="0" fillId="0" borderId="79" xfId="0" applyBorder="1" applyAlignment="1">
      <alignment horizontal="center" vertical="center"/>
    </xf>
    <xf numFmtId="0" fontId="0" fillId="0" borderId="109"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1" fillId="0" borderId="50" xfId="0" applyFont="1" applyBorder="1" applyAlignment="1">
      <alignment horizontal="center" vertical="center"/>
    </xf>
    <xf numFmtId="0" fontId="1" fillId="0" borderId="110" xfId="0" applyFont="1" applyBorder="1" applyAlignment="1">
      <alignment horizontal="center" vertical="center"/>
    </xf>
    <xf numFmtId="0" fontId="1" fillId="0" borderId="78" xfId="0" applyFont="1" applyBorder="1" applyAlignment="1">
      <alignment horizontal="center" vertical="center"/>
    </xf>
    <xf numFmtId="0" fontId="1" fillId="0" borderId="17" xfId="0" applyFont="1" applyBorder="1" applyAlignment="1">
      <alignment horizontal="center" vertical="center"/>
    </xf>
    <xf numFmtId="0" fontId="29" fillId="0" borderId="44" xfId="0" applyFont="1" applyBorder="1" applyAlignment="1">
      <alignment horizontal="left" vertical="center" wrapText="1"/>
    </xf>
    <xf numFmtId="0" fontId="29" fillId="0" borderId="36" xfId="0" applyFont="1" applyBorder="1" applyAlignment="1">
      <alignment horizontal="left" vertical="center" wrapText="1"/>
    </xf>
    <xf numFmtId="0" fontId="1" fillId="0" borderId="51" xfId="0" applyFont="1" applyBorder="1" applyAlignment="1">
      <alignment horizontal="center" vertical="center"/>
    </xf>
    <xf numFmtId="0" fontId="1" fillId="0" borderId="111" xfId="0" applyFont="1" applyBorder="1" applyAlignment="1">
      <alignment horizontal="center" vertical="center"/>
    </xf>
    <xf numFmtId="0" fontId="53" fillId="0" borderId="0" xfId="0" applyFont="1" applyAlignment="1">
      <alignment horizontal="center"/>
    </xf>
    <xf numFmtId="0" fontId="0" fillId="0" borderId="0" xfId="0" applyAlignment="1">
      <alignment horizontal="center" vertical="center"/>
    </xf>
    <xf numFmtId="0" fontId="88" fillId="0" borderId="0" xfId="0" applyFont="1" applyAlignment="1">
      <alignment horizontal="left" vertical="center"/>
    </xf>
    <xf numFmtId="0" fontId="89" fillId="0" borderId="0" xfId="0" applyFont="1" applyAlignment="1">
      <alignment horizontal="center" vertical="center"/>
    </xf>
    <xf numFmtId="0" fontId="74" fillId="27" borderId="0" xfId="0" applyFont="1" applyFill="1" applyAlignment="1">
      <alignment horizontal="left" vertical="center" indent="1"/>
    </xf>
    <xf numFmtId="0" fontId="74" fillId="0" borderId="46" xfId="0" applyFont="1" applyBorder="1" applyAlignment="1">
      <alignment horizontal="left" vertical="center" wrapText="1"/>
    </xf>
    <xf numFmtId="0" fontId="74" fillId="0" borderId="33" xfId="0" applyFont="1" applyBorder="1" applyAlignment="1">
      <alignment horizontal="left" vertical="center" wrapText="1"/>
    </xf>
    <xf numFmtId="0" fontId="74" fillId="0" borderId="25" xfId="0" applyFont="1" applyBorder="1" applyAlignment="1">
      <alignment horizontal="left" vertical="center" wrapText="1"/>
    </xf>
    <xf numFmtId="0" fontId="74" fillId="0" borderId="38" xfId="0" applyFont="1" applyBorder="1" applyAlignment="1">
      <alignment horizontal="left" vertical="center" wrapText="1"/>
    </xf>
    <xf numFmtId="0" fontId="74" fillId="0" borderId="0" xfId="0" applyFont="1" applyAlignment="1">
      <alignment horizontal="left" vertical="center" wrapText="1"/>
    </xf>
    <xf numFmtId="0" fontId="74" fillId="0" borderId="24" xfId="0" applyFont="1" applyBorder="1" applyAlignment="1">
      <alignment horizontal="left" vertical="center" wrapText="1"/>
    </xf>
    <xf numFmtId="0" fontId="74" fillId="0" borderId="39" xfId="0" applyFont="1" applyBorder="1" applyAlignment="1">
      <alignment horizontal="left" vertical="center"/>
    </xf>
    <xf numFmtId="0" fontId="74" fillId="0" borderId="20" xfId="0" applyFont="1" applyBorder="1" applyAlignment="1">
      <alignment horizontal="left" vertical="center"/>
    </xf>
    <xf numFmtId="0" fontId="74" fillId="0" borderId="19" xfId="0" applyFont="1" applyBorder="1" applyAlignment="1">
      <alignment horizontal="left" vertical="center"/>
    </xf>
    <xf numFmtId="0" fontId="74" fillId="0" borderId="0" xfId="0" applyFont="1" applyAlignment="1">
      <alignment horizontal="center" vertical="center" wrapText="1"/>
    </xf>
    <xf numFmtId="0" fontId="122" fillId="36" borderId="100" xfId="0" applyFont="1" applyFill="1" applyBorder="1" applyAlignment="1">
      <alignment horizontal="left" vertical="center" shrinkToFit="1"/>
    </xf>
    <xf numFmtId="0" fontId="122" fillId="36" borderId="14" xfId="0" applyFont="1" applyFill="1" applyBorder="1" applyAlignment="1">
      <alignment horizontal="left" vertical="center" shrinkToFit="1"/>
    </xf>
    <xf numFmtId="0" fontId="121" fillId="0" borderId="68" xfId="0" applyFont="1" applyBorder="1" applyAlignment="1" applyProtection="1">
      <alignment horizontal="center" vertical="center" shrinkToFit="1"/>
      <protection locked="0"/>
    </xf>
    <xf numFmtId="0" fontId="121" fillId="0" borderId="67" xfId="0" applyFont="1" applyBorder="1" applyAlignment="1" applyProtection="1">
      <alignment horizontal="center" vertical="center" shrinkToFit="1"/>
      <protection locked="0"/>
    </xf>
    <xf numFmtId="0" fontId="74" fillId="0" borderId="15" xfId="0" applyFont="1" applyBorder="1" applyAlignment="1">
      <alignment horizontal="center" vertical="center" wrapText="1"/>
    </xf>
    <xf numFmtId="0" fontId="121" fillId="0" borderId="15" xfId="0" applyFont="1" applyBorder="1" applyAlignment="1" applyProtection="1">
      <alignment horizontal="center" vertical="center" shrinkToFit="1"/>
      <protection locked="0"/>
    </xf>
    <xf numFmtId="0" fontId="121" fillId="0" borderId="30" xfId="0" applyFont="1" applyBorder="1" applyAlignment="1" applyProtection="1">
      <alignment horizontal="center" vertical="center" shrinkToFit="1"/>
      <protection locked="0"/>
    </xf>
    <xf numFmtId="0" fontId="9" fillId="0" borderId="81" xfId="0" applyFont="1" applyBorder="1" applyAlignment="1">
      <alignment horizontal="center" vertical="center" wrapText="1"/>
    </xf>
    <xf numFmtId="0" fontId="9" fillId="0" borderId="100" xfId="0" applyFont="1" applyBorder="1" applyAlignment="1">
      <alignment horizontal="center" vertical="center" wrapText="1"/>
    </xf>
    <xf numFmtId="0" fontId="121" fillId="0" borderId="80" xfId="0" applyFont="1" applyBorder="1" applyAlignment="1" applyProtection="1">
      <alignment horizontal="left" vertical="center" shrinkToFit="1"/>
      <protection locked="0"/>
    </xf>
    <xf numFmtId="0" fontId="121" fillId="0" borderId="100" xfId="0" applyFont="1" applyBorder="1" applyAlignment="1" applyProtection="1">
      <alignment horizontal="left" vertical="center" shrinkToFit="1"/>
      <protection locked="0"/>
    </xf>
    <xf numFmtId="0" fontId="121" fillId="0" borderId="14" xfId="0" applyFont="1" applyBorder="1" applyAlignment="1" applyProtection="1">
      <alignment horizontal="left" vertical="center" shrinkToFit="1"/>
      <protection locked="0"/>
    </xf>
    <xf numFmtId="0" fontId="121" fillId="0" borderId="132" xfId="0" applyFont="1" applyBorder="1" applyAlignment="1" applyProtection="1">
      <alignment horizontal="center" vertical="center" shrinkToFit="1"/>
      <protection locked="0"/>
    </xf>
    <xf numFmtId="0" fontId="121" fillId="0" borderId="133" xfId="0" applyFont="1" applyBorder="1" applyAlignment="1" applyProtection="1">
      <alignment horizontal="center" vertical="center" shrinkToFit="1"/>
      <protection locked="0"/>
    </xf>
    <xf numFmtId="0" fontId="121" fillId="0" borderId="134" xfId="0" applyFont="1" applyBorder="1" applyAlignment="1" applyProtection="1">
      <alignment horizontal="center" vertical="center" shrinkToFit="1"/>
      <protection locked="0"/>
    </xf>
    <xf numFmtId="0" fontId="9" fillId="27" borderId="44" xfId="0" applyFont="1" applyFill="1" applyBorder="1" applyAlignment="1">
      <alignment horizontal="center" vertical="center" wrapText="1"/>
    </xf>
    <xf numFmtId="0" fontId="9" fillId="27" borderId="135" xfId="0" applyFont="1" applyFill="1" applyBorder="1" applyAlignment="1">
      <alignment horizontal="center" vertical="center" wrapText="1"/>
    </xf>
    <xf numFmtId="0" fontId="121" fillId="0" borderId="53" xfId="0" applyFont="1" applyBorder="1" applyAlignment="1" applyProtection="1">
      <alignment horizontal="center" vertical="center" shrinkToFit="1"/>
      <protection locked="0"/>
    </xf>
    <xf numFmtId="0" fontId="121" fillId="0" borderId="36" xfId="0" applyFont="1" applyBorder="1" applyAlignment="1" applyProtection="1">
      <alignment horizontal="center" vertical="center" shrinkToFit="1"/>
      <protection locked="0"/>
    </xf>
    <xf numFmtId="0" fontId="123" fillId="0" borderId="53" xfId="0" applyFont="1" applyBorder="1" applyAlignment="1" applyProtection="1">
      <alignment horizontal="center" vertical="center" shrinkToFit="1"/>
      <protection locked="0"/>
    </xf>
    <xf numFmtId="0" fontId="123" fillId="0" borderId="57" xfId="0" applyFont="1" applyBorder="1" applyAlignment="1" applyProtection="1">
      <alignment horizontal="center" vertical="center" shrinkToFit="1"/>
      <protection locked="0"/>
    </xf>
    <xf numFmtId="0" fontId="74" fillId="30" borderId="75" xfId="0" applyFont="1" applyFill="1" applyBorder="1" applyAlignment="1">
      <alignment horizontal="center" vertical="center" wrapText="1"/>
    </xf>
    <xf numFmtId="0" fontId="74" fillId="30" borderId="0" xfId="0" applyFont="1" applyFill="1" applyAlignment="1">
      <alignment horizontal="center" vertical="center" wrapText="1"/>
    </xf>
    <xf numFmtId="0" fontId="74" fillId="30" borderId="142" xfId="0" applyFont="1" applyFill="1" applyBorder="1" applyAlignment="1">
      <alignment horizontal="center" vertical="center" wrapText="1"/>
    </xf>
    <xf numFmtId="0" fontId="74" fillId="30" borderId="11" xfId="0" applyFont="1" applyFill="1" applyBorder="1" applyAlignment="1">
      <alignment horizontal="center" vertical="center" wrapText="1"/>
    </xf>
    <xf numFmtId="0" fontId="74" fillId="30" borderId="17" xfId="0" applyFont="1" applyFill="1" applyBorder="1" applyAlignment="1">
      <alignment horizontal="center" vertical="center" wrapText="1"/>
    </xf>
    <xf numFmtId="0" fontId="74" fillId="30" borderId="144" xfId="0" applyFont="1" applyFill="1" applyBorder="1" applyAlignment="1">
      <alignment horizontal="center" vertical="center" wrapText="1"/>
    </xf>
    <xf numFmtId="0" fontId="85" fillId="30" borderId="118" xfId="0" applyFont="1" applyFill="1" applyBorder="1" applyAlignment="1">
      <alignment horizontal="center" vertical="center" wrapText="1" shrinkToFit="1"/>
    </xf>
    <xf numFmtId="0" fontId="85" fillId="30" borderId="33" xfId="0" applyFont="1" applyFill="1" applyBorder="1" applyAlignment="1">
      <alignment horizontal="center" vertical="center" wrapText="1" shrinkToFit="1"/>
    </xf>
    <xf numFmtId="0" fontId="85" fillId="30" borderId="126" xfId="0" applyFont="1" applyFill="1" applyBorder="1" applyAlignment="1">
      <alignment horizontal="center" vertical="center" wrapText="1" shrinkToFit="1"/>
    </xf>
    <xf numFmtId="0" fontId="85" fillId="30" borderId="20" xfId="0" applyFont="1" applyFill="1" applyBorder="1" applyAlignment="1">
      <alignment horizontal="center" vertical="center" wrapText="1" shrinkToFit="1"/>
    </xf>
    <xf numFmtId="0" fontId="74" fillId="30" borderId="93" xfId="0" applyFont="1" applyFill="1" applyBorder="1" applyAlignment="1">
      <alignment horizontal="center" vertical="center" wrapText="1" shrinkToFit="1"/>
    </xf>
    <xf numFmtId="0" fontId="74" fillId="30" borderId="123" xfId="0" applyFont="1" applyFill="1" applyBorder="1" applyAlignment="1">
      <alignment horizontal="center" vertical="center" wrapText="1" shrinkToFit="1"/>
    </xf>
    <xf numFmtId="0" fontId="74" fillId="30" borderId="68" xfId="0" applyFont="1" applyFill="1" applyBorder="1" applyAlignment="1">
      <alignment horizontal="center" vertical="center" wrapText="1" shrinkToFit="1"/>
    </xf>
    <xf numFmtId="0" fontId="74" fillId="30" borderId="120" xfId="0" applyFont="1" applyFill="1" applyBorder="1" applyAlignment="1">
      <alignment horizontal="center" vertical="center" wrapText="1" shrinkToFit="1"/>
    </xf>
    <xf numFmtId="0" fontId="85" fillId="30" borderId="118" xfId="0" applyFont="1" applyFill="1" applyBorder="1" applyAlignment="1">
      <alignment horizontal="center" vertical="center" shrinkToFit="1"/>
    </xf>
    <xf numFmtId="0" fontId="85" fillId="30" borderId="0" xfId="0" applyFont="1" applyFill="1" applyAlignment="1">
      <alignment horizontal="center" vertical="center" shrinkToFit="1"/>
    </xf>
    <xf numFmtId="0" fontId="85" fillId="30" borderId="119" xfId="0" applyFont="1" applyFill="1" applyBorder="1" applyAlignment="1">
      <alignment horizontal="center" vertical="center" shrinkToFit="1"/>
    </xf>
    <xf numFmtId="0" fontId="85" fillId="30" borderId="17" xfId="0" applyFont="1" applyFill="1" applyBorder="1" applyAlignment="1">
      <alignment horizontal="center" vertical="center" shrinkToFit="1"/>
    </xf>
    <xf numFmtId="0" fontId="74" fillId="30" borderId="48" xfId="0" applyFont="1" applyFill="1" applyBorder="1" applyAlignment="1">
      <alignment horizontal="center" vertical="center" shrinkToFit="1"/>
    </xf>
    <xf numFmtId="0" fontId="74" fillId="30" borderId="61" xfId="0" applyFont="1" applyFill="1" applyBorder="1" applyAlignment="1">
      <alignment horizontal="center" vertical="center" shrinkToFit="1"/>
    </xf>
    <xf numFmtId="0" fontId="74" fillId="30" borderId="115" xfId="0" applyFont="1" applyFill="1" applyBorder="1" applyAlignment="1">
      <alignment horizontal="center" vertical="center" shrinkToFit="1"/>
    </xf>
    <xf numFmtId="0" fontId="74" fillId="30" borderId="143" xfId="0" applyFont="1" applyFill="1" applyBorder="1" applyAlignment="1">
      <alignment horizontal="center" vertical="center" shrinkToFit="1"/>
    </xf>
    <xf numFmtId="0" fontId="84" fillId="0" borderId="147" xfId="0" applyFont="1" applyBorder="1" applyAlignment="1" applyProtection="1">
      <alignment horizontal="center" vertical="center" shrinkToFit="1"/>
      <protection locked="0"/>
    </xf>
    <xf numFmtId="0" fontId="84" fillId="0" borderId="148" xfId="0" applyFont="1" applyBorder="1" applyAlignment="1" applyProtection="1">
      <alignment horizontal="center" vertical="center" shrinkToFit="1"/>
      <protection locked="0"/>
    </xf>
    <xf numFmtId="0" fontId="74" fillId="0" borderId="132" xfId="0" applyFont="1" applyBorder="1" applyAlignment="1" applyProtection="1">
      <alignment horizontal="center" vertical="center" shrinkToFit="1"/>
      <protection locked="0"/>
    </xf>
    <xf numFmtId="0" fontId="74" fillId="0" borderId="133" xfId="0" applyFont="1" applyBorder="1" applyAlignment="1" applyProtection="1">
      <alignment horizontal="center" vertical="center" shrinkToFit="1"/>
      <protection locked="0"/>
    </xf>
    <xf numFmtId="0" fontId="74" fillId="0" borderId="148" xfId="0" applyFont="1" applyBorder="1" applyAlignment="1" applyProtection="1">
      <alignment horizontal="center" vertical="center" shrinkToFit="1"/>
      <protection locked="0"/>
    </xf>
    <xf numFmtId="0" fontId="76" fillId="0" borderId="132" xfId="0" applyFont="1" applyBorder="1" applyAlignment="1" applyProtection="1">
      <alignment horizontal="center" vertical="center" wrapText="1"/>
      <protection locked="0"/>
    </xf>
    <xf numFmtId="0" fontId="76" fillId="0" borderId="148" xfId="0" applyFont="1" applyBorder="1" applyAlignment="1" applyProtection="1">
      <alignment horizontal="center" vertical="center" wrapText="1"/>
      <protection locked="0"/>
    </xf>
    <xf numFmtId="0" fontId="74" fillId="0" borderId="78" xfId="0" applyFont="1" applyBorder="1" applyAlignment="1" applyProtection="1">
      <alignment horizontal="left" vertical="top" shrinkToFit="1"/>
      <protection locked="0"/>
    </xf>
    <xf numFmtId="0" fontId="74" fillId="0" borderId="133" xfId="0" applyFont="1" applyBorder="1" applyAlignment="1" applyProtection="1">
      <alignment horizontal="left" vertical="top" shrinkToFit="1"/>
      <protection locked="0"/>
    </xf>
    <xf numFmtId="0" fontId="74" fillId="0" borderId="146" xfId="0" applyFont="1" applyBorder="1" applyAlignment="1" applyProtection="1">
      <alignment horizontal="left" vertical="top" shrinkToFit="1"/>
      <protection locked="0"/>
    </xf>
    <xf numFmtId="0" fontId="42" fillId="0" borderId="149" xfId="0" applyFont="1" applyBorder="1" applyAlignment="1" applyProtection="1">
      <alignment horizontal="center" vertical="center" wrapText="1" shrinkToFit="1"/>
      <protection locked="0"/>
    </xf>
    <xf numFmtId="0" fontId="87" fillId="0" borderId="124" xfId="0" applyFont="1" applyBorder="1" applyAlignment="1" applyProtection="1">
      <alignment horizontal="center" vertical="center" shrinkToFit="1"/>
      <protection locked="0"/>
    </xf>
    <xf numFmtId="0" fontId="74" fillId="0" borderId="124" xfId="0" applyFont="1" applyBorder="1" applyAlignment="1" applyProtection="1">
      <alignment horizontal="right" vertical="center" indent="1" shrinkToFit="1"/>
      <protection locked="0"/>
    </xf>
    <xf numFmtId="0" fontId="74" fillId="0" borderId="116" xfId="0" applyFont="1" applyBorder="1" applyAlignment="1" applyProtection="1">
      <alignment horizontal="right" vertical="center" indent="1" shrinkToFit="1"/>
      <protection locked="0"/>
    </xf>
    <xf numFmtId="0" fontId="76" fillId="0" borderId="116" xfId="0" applyFont="1" applyBorder="1" applyAlignment="1" applyProtection="1">
      <alignment horizontal="center" vertical="center" wrapText="1"/>
      <protection locked="0"/>
    </xf>
    <xf numFmtId="0" fontId="76" fillId="0" borderId="125" xfId="0" applyFont="1" applyBorder="1" applyAlignment="1" applyProtection="1">
      <alignment horizontal="center" vertical="center" wrapText="1"/>
      <protection locked="0"/>
    </xf>
    <xf numFmtId="0" fontId="76" fillId="0" borderId="118" xfId="0" applyFont="1" applyBorder="1" applyAlignment="1" applyProtection="1">
      <alignment horizontal="center" vertical="center" wrapText="1"/>
      <protection locked="0"/>
    </xf>
    <xf numFmtId="0" fontId="76" fillId="0" borderId="142" xfId="0" applyFont="1" applyBorder="1" applyAlignment="1" applyProtection="1">
      <alignment horizontal="center" vertical="center" wrapText="1"/>
      <protection locked="0"/>
    </xf>
    <xf numFmtId="0" fontId="76" fillId="0" borderId="119" xfId="0" applyFont="1" applyBorder="1" applyAlignment="1" applyProtection="1">
      <alignment horizontal="center" vertical="center" wrapText="1"/>
      <protection locked="0"/>
    </xf>
    <xf numFmtId="0" fontId="76" fillId="0" borderId="144" xfId="0" applyFont="1" applyBorder="1" applyAlignment="1" applyProtection="1">
      <alignment horizontal="center" vertical="center" wrapText="1"/>
      <protection locked="0"/>
    </xf>
    <xf numFmtId="0" fontId="74" fillId="0" borderId="49" xfId="0" applyFont="1" applyBorder="1" applyAlignment="1" applyProtection="1">
      <alignment horizontal="left" vertical="center" wrapText="1" indent="1" shrinkToFit="1"/>
      <protection locked="0"/>
    </xf>
    <xf numFmtId="0" fontId="74" fillId="0" borderId="62" xfId="0" applyFont="1" applyBorder="1" applyAlignment="1" applyProtection="1">
      <alignment horizontal="left" vertical="center" wrapText="1" indent="1" shrinkToFit="1"/>
      <protection locked="0"/>
    </xf>
    <xf numFmtId="0" fontId="74" fillId="0" borderId="151" xfId="0" applyFont="1" applyBorder="1" applyAlignment="1" applyProtection="1">
      <alignment horizontal="center" vertical="center" wrapText="1"/>
      <protection locked="0"/>
    </xf>
    <xf numFmtId="0" fontId="74" fillId="0" borderId="125" xfId="0" applyFont="1" applyBorder="1" applyAlignment="1" applyProtection="1">
      <alignment horizontal="center" vertical="center" wrapText="1"/>
      <protection locked="0"/>
    </xf>
    <xf numFmtId="0" fontId="74" fillId="0" borderId="128" xfId="0" applyFont="1" applyBorder="1" applyAlignment="1" applyProtection="1">
      <alignment horizontal="center" vertical="center" wrapText="1"/>
      <protection locked="0"/>
    </xf>
    <xf numFmtId="0" fontId="74" fillId="0" borderId="129" xfId="0" applyFont="1" applyBorder="1" applyAlignment="1" applyProtection="1">
      <alignment horizontal="center" vertical="center" wrapText="1"/>
      <protection locked="0"/>
    </xf>
    <xf numFmtId="0" fontId="74" fillId="0" borderId="116" xfId="0" applyFont="1" applyBorder="1" applyAlignment="1" applyProtection="1">
      <alignment horizontal="center" vertical="center" shrinkToFit="1"/>
      <protection locked="0"/>
    </xf>
    <xf numFmtId="0" fontId="74" fillId="0" borderId="117" xfId="0" applyFont="1" applyBorder="1" applyAlignment="1" applyProtection="1">
      <alignment horizontal="center" vertical="center" shrinkToFit="1"/>
      <protection locked="0"/>
    </xf>
    <xf numFmtId="0" fontId="74" fillId="0" borderId="131" xfId="0" applyFont="1" applyBorder="1" applyAlignment="1" applyProtection="1">
      <alignment horizontal="center" vertical="center" shrinkToFit="1"/>
      <protection locked="0"/>
    </xf>
    <xf numFmtId="0" fontId="74" fillId="0" borderId="48"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wrapText="1"/>
      <protection locked="0"/>
    </xf>
    <xf numFmtId="0" fontId="74" fillId="0" borderId="144" xfId="0" applyFont="1" applyBorder="1" applyAlignment="1" applyProtection="1">
      <alignment horizontal="center" vertical="center" wrapText="1"/>
      <protection locked="0"/>
    </xf>
    <xf numFmtId="0" fontId="74" fillId="0" borderId="119" xfId="0" applyFont="1" applyBorder="1" applyAlignment="1" applyProtection="1">
      <alignment horizontal="center" vertical="center" shrinkToFit="1"/>
      <protection locked="0"/>
    </xf>
    <xf numFmtId="0" fontId="74" fillId="0" borderId="17" xfId="0" applyFont="1" applyBorder="1" applyAlignment="1" applyProtection="1">
      <alignment horizontal="center" vertical="center" shrinkToFit="1"/>
      <protection locked="0"/>
    </xf>
    <xf numFmtId="0" fontId="74" fillId="0" borderId="17" xfId="0" applyFont="1" applyBorder="1" applyAlignment="1" applyProtection="1">
      <alignment horizontal="left" vertical="center" wrapText="1" indent="1" shrinkToFit="1"/>
      <protection locked="0"/>
    </xf>
    <xf numFmtId="0" fontId="74" fillId="0" borderId="76" xfId="0" applyFont="1" applyBorder="1" applyAlignment="1" applyProtection="1">
      <alignment horizontal="left" vertical="center" wrapText="1" indent="1" shrinkToFit="1"/>
      <protection locked="0"/>
    </xf>
    <xf numFmtId="0" fontId="98" fillId="0" borderId="78" xfId="0" applyFont="1" applyBorder="1" applyAlignment="1">
      <alignment horizontal="left" vertical="center" wrapText="1"/>
    </xf>
    <xf numFmtId="0" fontId="98" fillId="0" borderId="0" xfId="0" applyFont="1" applyAlignment="1">
      <alignment horizontal="left" vertical="center" wrapText="1"/>
    </xf>
    <xf numFmtId="0" fontId="72" fillId="27" borderId="85" xfId="0" applyFont="1" applyFill="1" applyBorder="1" applyAlignment="1" applyProtection="1">
      <alignment horizontal="center" vertical="center"/>
      <protection locked="0"/>
    </xf>
    <xf numFmtId="0" fontId="72" fillId="27" borderId="86" xfId="0" applyFont="1" applyFill="1" applyBorder="1" applyAlignment="1" applyProtection="1">
      <alignment horizontal="center" vertical="center"/>
      <protection locked="0"/>
    </xf>
    <xf numFmtId="0" fontId="72" fillId="27" borderId="83" xfId="0" applyFont="1" applyFill="1" applyBorder="1" applyAlignment="1" applyProtection="1">
      <alignment horizontal="center" vertical="center"/>
      <protection locked="0"/>
    </xf>
    <xf numFmtId="0" fontId="72" fillId="27" borderId="84" xfId="0" applyFont="1" applyFill="1" applyBorder="1" applyAlignment="1" applyProtection="1">
      <alignment horizontal="center" vertical="center"/>
      <protection locked="0"/>
    </xf>
    <xf numFmtId="0" fontId="72" fillId="0" borderId="136" xfId="0" applyFont="1" applyBorder="1" applyAlignment="1" applyProtection="1">
      <alignment horizontal="center" vertical="center" shrinkToFit="1"/>
      <protection locked="0"/>
    </xf>
    <xf numFmtId="0" fontId="72" fillId="0" borderId="20" xfId="0" applyFont="1" applyBorder="1" applyAlignment="1" applyProtection="1">
      <alignment horizontal="center" vertical="center" shrinkToFit="1"/>
      <protection locked="0"/>
    </xf>
    <xf numFmtId="0" fontId="72" fillId="0" borderId="127" xfId="0" applyFont="1" applyBorder="1" applyAlignment="1" applyProtection="1">
      <alignment horizontal="center" vertical="center" shrinkToFit="1"/>
      <protection locked="0"/>
    </xf>
    <xf numFmtId="0" fontId="72" fillId="0" borderId="54"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57" xfId="0" applyFont="1" applyBorder="1" applyAlignment="1" applyProtection="1">
      <alignment horizontal="center" vertical="center"/>
      <protection locked="0"/>
    </xf>
    <xf numFmtId="0" fontId="72" fillId="0" borderId="122" xfId="0" applyFont="1" applyBorder="1" applyAlignment="1" applyProtection="1">
      <alignment horizontal="center" vertical="center"/>
      <protection locked="0"/>
    </xf>
    <xf numFmtId="0" fontId="72" fillId="0" borderId="150" xfId="0" applyFont="1" applyBorder="1" applyAlignment="1" applyProtection="1">
      <alignment horizontal="center" vertical="center"/>
      <protection locked="0"/>
    </xf>
    <xf numFmtId="0" fontId="72" fillId="35" borderId="131" xfId="0" applyFont="1" applyFill="1" applyBorder="1" applyAlignment="1" applyProtection="1">
      <alignment horizontal="center" vertical="center"/>
      <protection locked="0"/>
    </xf>
    <xf numFmtId="0" fontId="72" fillId="35" borderId="129" xfId="0" applyFont="1" applyFill="1" applyBorder="1" applyAlignment="1" applyProtection="1">
      <alignment horizontal="center" vertical="center"/>
      <protection locked="0"/>
    </xf>
    <xf numFmtId="0" fontId="72" fillId="0" borderId="83" xfId="0" applyFont="1" applyBorder="1" applyAlignment="1" applyProtection="1">
      <alignment horizontal="center" vertical="center"/>
      <protection locked="0"/>
    </xf>
    <xf numFmtId="0" fontId="72" fillId="0" borderId="84" xfId="0" applyFont="1" applyBorder="1" applyAlignment="1" applyProtection="1">
      <alignment horizontal="center" vertical="center"/>
      <protection locked="0"/>
    </xf>
    <xf numFmtId="3" fontId="0" fillId="36" borderId="107" xfId="42" applyNumberFormat="1" applyFont="1" applyFill="1" applyBorder="1" applyAlignment="1">
      <alignment horizontal="center" vertical="center" shrinkToFit="1"/>
    </xf>
    <xf numFmtId="3" fontId="0" fillId="36" borderId="100" xfId="42" applyNumberFormat="1" applyFont="1" applyFill="1" applyBorder="1" applyAlignment="1">
      <alignment horizontal="center" vertical="center" shrinkToFit="1"/>
    </xf>
    <xf numFmtId="3" fontId="0" fillId="36" borderId="14" xfId="42" applyNumberFormat="1" applyFont="1" applyFill="1" applyBorder="1" applyAlignment="1">
      <alignment horizontal="center" vertical="center" shrinkToFit="1"/>
    </xf>
    <xf numFmtId="0" fontId="49"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29" fillId="0" borderId="20" xfId="42" applyFont="1" applyBorder="1" applyAlignment="1">
      <alignment horizontal="center" vertical="center" shrinkToFit="1"/>
    </xf>
    <xf numFmtId="0" fontId="31" fillId="36" borderId="23" xfId="42" applyFont="1" applyFill="1" applyBorder="1" applyAlignment="1">
      <alignment horizontal="left" vertical="center" indent="2"/>
    </xf>
    <xf numFmtId="0" fontId="31" fillId="36" borderId="34" xfId="42" applyFont="1" applyFill="1" applyBorder="1" applyAlignment="1">
      <alignment horizontal="left" vertical="center" indent="2"/>
    </xf>
    <xf numFmtId="0" fontId="31" fillId="36" borderId="21" xfId="42" applyFont="1" applyFill="1" applyBorder="1" applyAlignment="1">
      <alignment horizontal="left" vertical="center" indent="2"/>
    </xf>
    <xf numFmtId="0" fontId="0" fillId="0" borderId="33" xfId="42" applyFont="1" applyBorder="1" applyAlignment="1">
      <alignment horizontal="left" vertical="center" wrapText="1"/>
    </xf>
    <xf numFmtId="0" fontId="0" fillId="0" borderId="0" xfId="42" applyFont="1" applyAlignment="1">
      <alignment horizontal="left" vertical="center" wrapTex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0" fontId="80" fillId="0" borderId="17" xfId="42" applyFont="1" applyBorder="1" applyAlignment="1">
      <alignment horizontal="left" vertical="center" wrapText="1"/>
    </xf>
    <xf numFmtId="0" fontId="18" fillId="0" borderId="17" xfId="42" applyFont="1" applyBorder="1" applyAlignment="1">
      <alignment horizontal="left" vertical="center" wrapText="1"/>
    </xf>
    <xf numFmtId="186" fontId="45" fillId="36" borderId="23" xfId="42" applyNumberFormat="1" applyFont="1" applyFill="1" applyBorder="1" applyAlignment="1">
      <alignment horizontal="right" vertical="center"/>
    </xf>
    <xf numFmtId="186" fontId="45" fillId="36" borderId="34" xfId="42" applyNumberFormat="1" applyFont="1" applyFill="1" applyBorder="1" applyAlignment="1">
      <alignment horizontal="right" vertical="center"/>
    </xf>
    <xf numFmtId="184" fontId="45" fillId="36" borderId="34" xfId="42" applyNumberFormat="1" applyFont="1" applyFill="1" applyBorder="1" applyAlignment="1">
      <alignment horizontal="center" vertical="center"/>
    </xf>
    <xf numFmtId="186" fontId="45" fillId="0" borderId="34" xfId="42" applyNumberFormat="1" applyFont="1" applyFill="1" applyBorder="1" applyAlignment="1">
      <alignment horizontal="right" vertical="center"/>
    </xf>
    <xf numFmtId="184" fontId="45" fillId="0" borderId="34" xfId="42" applyNumberFormat="1" applyFont="1" applyFill="1" applyBorder="1" applyAlignment="1">
      <alignment horizontal="center" vertical="center"/>
    </xf>
    <xf numFmtId="184" fontId="45" fillId="0" borderId="21" xfId="42" applyNumberFormat="1" applyFont="1" applyFill="1" applyBorder="1" applyAlignment="1">
      <alignment horizontal="center" vertical="center"/>
    </xf>
    <xf numFmtId="0" fontId="45" fillId="0" borderId="23" xfId="42" applyFont="1" applyBorder="1" applyAlignment="1">
      <alignment horizontal="center" vertical="center"/>
    </xf>
    <xf numFmtId="0" fontId="45" fillId="0" borderId="34" xfId="42" applyFont="1" applyBorder="1" applyAlignment="1">
      <alignment horizontal="center" vertical="center"/>
    </xf>
    <xf numFmtId="0" fontId="0" fillId="28" borderId="34" xfId="42" applyFont="1" applyFill="1" applyBorder="1" applyAlignment="1">
      <alignment horizontal="center" vertical="center"/>
    </xf>
    <xf numFmtId="0" fontId="0" fillId="28" borderId="21" xfId="42" applyFont="1" applyFill="1" applyBorder="1" applyAlignment="1">
      <alignment horizontal="center" vertical="center"/>
    </xf>
    <xf numFmtId="0" fontId="35" fillId="36" borderId="136" xfId="42" applyFont="1" applyFill="1" applyBorder="1" applyAlignment="1">
      <alignment horizontal="center" vertical="center" shrinkToFit="1"/>
    </xf>
    <xf numFmtId="0" fontId="35" fillId="36" borderId="20" xfId="42" applyFont="1" applyFill="1" applyBorder="1" applyAlignment="1">
      <alignment horizontal="center" vertical="center" shrinkToFit="1"/>
    </xf>
    <xf numFmtId="0" fontId="35" fillId="36" borderId="127" xfId="42" applyFont="1" applyFill="1" applyBorder="1" applyAlignment="1">
      <alignment horizontal="center" vertical="center" shrinkToFit="1"/>
    </xf>
    <xf numFmtId="0" fontId="36" fillId="36" borderId="55" xfId="42" applyFont="1" applyFill="1" applyBorder="1" applyAlignment="1">
      <alignment horizontal="center" vertical="center" wrapText="1" shrinkToFit="1"/>
    </xf>
    <xf numFmtId="0" fontId="36" fillId="36" borderId="114" xfId="42" applyFont="1" applyFill="1" applyBorder="1" applyAlignment="1">
      <alignment horizontal="center" vertical="center" wrapText="1" shrinkToFit="1"/>
    </xf>
    <xf numFmtId="0" fontId="35" fillId="36" borderId="55" xfId="42" applyFont="1" applyFill="1" applyBorder="1" applyAlignment="1">
      <alignment horizontal="center" vertical="center" wrapText="1" shrinkToFit="1"/>
    </xf>
    <xf numFmtId="0" fontId="35" fillId="36" borderId="34" xfId="42" applyFont="1" applyFill="1" applyBorder="1" applyAlignment="1">
      <alignment horizontal="center" vertical="center" wrapText="1" shrinkToFit="1"/>
    </xf>
    <xf numFmtId="0" fontId="35" fillId="36" borderId="23" xfId="42" applyFont="1" applyFill="1" applyBorder="1" applyAlignment="1">
      <alignment horizontal="center" vertical="center" wrapText="1" shrinkToFit="1"/>
    </xf>
    <xf numFmtId="0" fontId="35" fillId="36" borderId="58" xfId="42" applyFont="1" applyFill="1" applyBorder="1" applyAlignment="1">
      <alignment horizontal="center" vertical="center" wrapText="1" shrinkToFit="1"/>
    </xf>
    <xf numFmtId="0" fontId="35" fillId="36" borderId="55" xfId="42" applyFont="1" applyFill="1" applyBorder="1" applyAlignment="1">
      <alignment horizontal="center" vertical="center" shrinkToFit="1"/>
    </xf>
    <xf numFmtId="0" fontId="35" fillId="36" borderId="34" xfId="42" applyFont="1" applyFill="1" applyBorder="1" applyAlignment="1">
      <alignment horizontal="center" vertical="center" shrinkToFit="1"/>
    </xf>
    <xf numFmtId="0" fontId="35" fillId="36" borderId="114" xfId="42" applyFont="1" applyFill="1" applyBorder="1" applyAlignment="1">
      <alignment horizontal="center" vertical="center" shrinkToFit="1"/>
    </xf>
    <xf numFmtId="3" fontId="27" fillId="0" borderId="55" xfId="42" applyNumberFormat="1" applyFont="1" applyBorder="1" applyAlignment="1" applyProtection="1">
      <alignment horizontal="center" vertical="center" wrapText="1" shrinkToFit="1"/>
      <protection locked="0"/>
    </xf>
    <xf numFmtId="3" fontId="27" fillId="0" borderId="114" xfId="42" applyNumberFormat="1" applyFont="1" applyBorder="1" applyAlignment="1" applyProtection="1">
      <alignment horizontal="center" vertical="center" wrapText="1" shrinkToFit="1"/>
      <protection locked="0"/>
    </xf>
    <xf numFmtId="3" fontId="29" fillId="36" borderId="55" xfId="42" applyNumberFormat="1" applyFont="1" applyFill="1" applyBorder="1" applyAlignment="1">
      <alignment horizontal="center" vertical="center" shrinkToFit="1"/>
    </xf>
    <xf numFmtId="3" fontId="29" fillId="36" borderId="34" xfId="42" applyNumberFormat="1" applyFont="1" applyFill="1" applyBorder="1" applyAlignment="1">
      <alignment horizontal="center" vertical="center" shrinkToFit="1"/>
    </xf>
    <xf numFmtId="0" fontId="29" fillId="36" borderId="23" xfId="42" applyFont="1" applyFill="1" applyBorder="1" applyAlignment="1">
      <alignment horizontal="center" vertical="center" shrinkToFit="1"/>
    </xf>
    <xf numFmtId="0" fontId="29" fillId="36" borderId="58" xfId="42" applyFont="1" applyFill="1" applyBorder="1" applyAlignment="1">
      <alignment horizontal="center" vertical="center" shrinkToFit="1"/>
    </xf>
    <xf numFmtId="0" fontId="29" fillId="36" borderId="40" xfId="42" applyFont="1" applyFill="1" applyBorder="1" applyAlignment="1">
      <alignment horizontal="center" vertical="center" shrinkToFit="1"/>
    </xf>
    <xf numFmtId="0" fontId="29" fillId="36" borderId="52" xfId="42" applyFont="1" applyFill="1" applyBorder="1" applyAlignment="1">
      <alignment horizontal="center" vertical="center" shrinkToFit="1"/>
    </xf>
    <xf numFmtId="0" fontId="10" fillId="0" borderId="55" xfId="43" applyBorder="1" applyAlignment="1" applyProtection="1">
      <alignment horizontal="center" vertical="center"/>
      <protection locked="0"/>
    </xf>
    <xf numFmtId="0" fontId="10" fillId="0" borderId="114" xfId="43" applyBorder="1" applyAlignment="1" applyProtection="1">
      <alignment horizontal="center" vertical="center"/>
      <protection locked="0"/>
    </xf>
    <xf numFmtId="3" fontId="0" fillId="36" borderId="81" xfId="42" applyNumberFormat="1" applyFont="1" applyFill="1" applyBorder="1" applyAlignment="1">
      <alignment horizontal="center" vertical="center" shrinkToFit="1"/>
    </xf>
    <xf numFmtId="3" fontId="0" fillId="36" borderId="108" xfId="42" applyNumberFormat="1" applyFont="1" applyFill="1" applyBorder="1" applyAlignment="1">
      <alignment horizontal="center" vertical="center" shrinkToFit="1"/>
    </xf>
    <xf numFmtId="0" fontId="78" fillId="0" borderId="180" xfId="42" applyFont="1" applyBorder="1" applyAlignment="1">
      <alignment horizontal="center" vertical="center" wrapText="1"/>
    </xf>
    <xf numFmtId="0" fontId="78" fillId="0" borderId="167" xfId="42" applyFont="1" applyBorder="1" applyAlignment="1">
      <alignment horizontal="center" vertical="center" wrapText="1"/>
    </xf>
    <xf numFmtId="0" fontId="78" fillId="24" borderId="113" xfId="42" applyFont="1" applyFill="1" applyBorder="1" applyAlignment="1">
      <alignment horizontal="center" vertical="center" shrinkToFit="1"/>
    </xf>
    <xf numFmtId="0" fontId="78" fillId="24" borderId="139" xfId="42" applyFont="1" applyFill="1" applyBorder="1" applyAlignment="1">
      <alignment horizontal="center" vertical="center" shrinkToFit="1"/>
    </xf>
    <xf numFmtId="0" fontId="126" fillId="24" borderId="140" xfId="42" applyFont="1" applyFill="1" applyBorder="1" applyAlignment="1">
      <alignment horizontal="center" vertical="center"/>
    </xf>
    <xf numFmtId="0" fontId="126" fillId="24" borderId="113" xfId="42" applyFont="1" applyFill="1" applyBorder="1" applyAlignment="1">
      <alignment horizontal="center" vertical="center"/>
    </xf>
    <xf numFmtId="0" fontId="124" fillId="26" borderId="177" xfId="43" applyFont="1" applyFill="1" applyBorder="1" applyAlignment="1">
      <alignment horizontal="center" vertical="center" wrapText="1"/>
    </xf>
    <xf numFmtId="0" fontId="124" fillId="26" borderId="182" xfId="43" applyFont="1" applyFill="1" applyBorder="1" applyAlignment="1">
      <alignment horizontal="center" vertical="center" wrapText="1"/>
    </xf>
    <xf numFmtId="0" fontId="28" fillId="0" borderId="0" xfId="42" applyFont="1" applyAlignment="1">
      <alignment horizontal="center" vertical="center"/>
    </xf>
    <xf numFmtId="0" fontId="78" fillId="25" borderId="34" xfId="42" applyFont="1" applyFill="1" applyBorder="1" applyAlignment="1">
      <alignment horizontal="center" vertical="center" shrinkToFit="1"/>
    </xf>
    <xf numFmtId="0" fontId="78" fillId="25" borderId="114" xfId="42" applyFont="1" applyFill="1" applyBorder="1" applyAlignment="1">
      <alignment horizontal="center" vertical="center" shrinkToFit="1"/>
    </xf>
    <xf numFmtId="3" fontId="126" fillId="24" borderId="55" xfId="42" applyNumberFormat="1" applyFont="1" applyFill="1" applyBorder="1" applyAlignment="1">
      <alignment horizontal="center" vertical="center"/>
    </xf>
    <xf numFmtId="3" fontId="126" fillId="24" borderId="34" xfId="42" applyNumberFormat="1" applyFont="1" applyFill="1" applyBorder="1" applyAlignment="1">
      <alignment horizontal="center" vertical="center"/>
    </xf>
    <xf numFmtId="3" fontId="126" fillId="0" borderId="55" xfId="42" applyNumberFormat="1" applyFont="1" applyBorder="1" applyAlignment="1">
      <alignment horizontal="center" vertical="center"/>
    </xf>
    <xf numFmtId="3" fontId="126" fillId="0" borderId="34" xfId="42" applyNumberFormat="1" applyFont="1" applyBorder="1" applyAlignment="1">
      <alignment horizontal="center" vertical="center"/>
    </xf>
    <xf numFmtId="0" fontId="126" fillId="0" borderId="34" xfId="42" applyFont="1" applyBorder="1" applyAlignment="1">
      <alignment horizontal="left" vertical="center" wrapText="1" shrinkToFit="1"/>
    </xf>
    <xf numFmtId="0" fontId="126" fillId="0" borderId="114" xfId="42" applyFont="1" applyBorder="1" applyAlignment="1">
      <alignment horizontal="left" vertical="center" wrapText="1" shrinkToFit="1"/>
    </xf>
    <xf numFmtId="0" fontId="126" fillId="0" borderId="34" xfId="42" applyFont="1" applyBorder="1" applyAlignment="1">
      <alignment horizontal="left" vertical="center" shrinkToFit="1"/>
    </xf>
    <xf numFmtId="0" fontId="126" fillId="0" borderId="114" xfId="42" applyFont="1" applyBorder="1" applyAlignment="1">
      <alignment horizontal="left" vertical="center" shrinkToFit="1"/>
    </xf>
    <xf numFmtId="0" fontId="39" fillId="0" borderId="0" xfId="42" applyFont="1" applyAlignment="1">
      <alignment horizontal="center" vertical="center"/>
    </xf>
    <xf numFmtId="0" fontId="78" fillId="0" borderId="78" xfId="42" applyFont="1" applyBorder="1" applyAlignment="1">
      <alignment horizontal="center" vertical="center"/>
    </xf>
    <xf numFmtId="0" fontId="78" fillId="0" borderId="178" xfId="42" applyFont="1" applyBorder="1" applyAlignment="1">
      <alignment horizontal="center" vertical="center"/>
    </xf>
    <xf numFmtId="0" fontId="78" fillId="0" borderId="45" xfId="42" applyFont="1" applyBorder="1" applyAlignment="1">
      <alignment horizontal="center" vertical="center"/>
    </xf>
    <xf numFmtId="0" fontId="78" fillId="0" borderId="137" xfId="42" applyFont="1" applyBorder="1" applyAlignment="1">
      <alignment horizontal="center" vertical="center"/>
    </xf>
    <xf numFmtId="0" fontId="78" fillId="0" borderId="179" xfId="42" applyFont="1" applyBorder="1" applyAlignment="1">
      <alignment horizontal="center" vertical="center" wrapText="1"/>
    </xf>
    <xf numFmtId="0" fontId="78" fillId="0" borderId="78" xfId="42" applyFont="1" applyBorder="1" applyAlignment="1">
      <alignment horizontal="center" vertical="center" wrapText="1"/>
    </xf>
    <xf numFmtId="0" fontId="78" fillId="0" borderId="138" xfId="42" applyFont="1" applyBorder="1" applyAlignment="1">
      <alignment horizontal="center" vertical="center" wrapText="1"/>
    </xf>
    <xf numFmtId="0" fontId="78" fillId="0" borderId="45" xfId="42" applyFont="1" applyBorder="1" applyAlignment="1">
      <alignment horizontal="center" vertical="center" wrapText="1"/>
    </xf>
    <xf numFmtId="0" fontId="126" fillId="0" borderId="159" xfId="42" applyFont="1" applyBorder="1" applyAlignment="1">
      <alignment horizontal="left" vertical="center" shrinkToFit="1"/>
    </xf>
    <xf numFmtId="0" fontId="126" fillId="0" borderId="186" xfId="42" applyFont="1" applyBorder="1" applyAlignment="1">
      <alignment horizontal="left" vertical="center" shrinkToFit="1"/>
    </xf>
    <xf numFmtId="0" fontId="126" fillId="0" borderId="35" xfId="42" applyFont="1" applyBorder="1" applyAlignment="1">
      <alignment horizontal="left" vertical="center" shrinkToFit="1"/>
    </xf>
    <xf numFmtId="0" fontId="126" fillId="0" borderId="187" xfId="42" applyFont="1" applyBorder="1" applyAlignment="1">
      <alignment horizontal="left" vertical="center" shrinkToFit="1"/>
    </xf>
    <xf numFmtId="3" fontId="126" fillId="0" borderId="188" xfId="42" applyNumberFormat="1" applyFont="1" applyBorder="1" applyAlignment="1">
      <alignment horizontal="center" vertical="center"/>
    </xf>
    <xf numFmtId="3" fontId="126" fillId="0" borderId="35" xfId="42" applyNumberFormat="1" applyFont="1" applyBorder="1" applyAlignment="1">
      <alignment horizontal="center" vertical="center"/>
    </xf>
    <xf numFmtId="0" fontId="126" fillId="0" borderId="158" xfId="42" applyFont="1" applyBorder="1" applyAlignment="1">
      <alignment horizontal="left" vertical="center" shrinkToFit="1"/>
    </xf>
    <xf numFmtId="0" fontId="126" fillId="0" borderId="20" xfId="42" applyFont="1" applyBorder="1" applyAlignment="1">
      <alignment horizontal="left" vertical="center" shrinkToFit="1"/>
    </xf>
    <xf numFmtId="0" fontId="126" fillId="0" borderId="127" xfId="42" applyFont="1" applyBorder="1" applyAlignment="1">
      <alignment horizontal="left" vertical="center" shrinkToFit="1"/>
    </xf>
    <xf numFmtId="0" fontId="126" fillId="0" borderId="159" xfId="42" applyFont="1" applyBorder="1" applyAlignment="1">
      <alignment vertical="center" shrinkToFit="1"/>
    </xf>
    <xf numFmtId="0" fontId="126" fillId="0" borderId="34" xfId="42" applyFont="1" applyBorder="1" applyAlignment="1">
      <alignment vertical="center" shrinkToFit="1"/>
    </xf>
    <xf numFmtId="0" fontId="126" fillId="0" borderId="114" xfId="42" applyFont="1" applyBorder="1" applyAlignment="1">
      <alignment vertical="center" shrinkToFit="1"/>
    </xf>
    <xf numFmtId="3" fontId="126" fillId="0" borderId="172" xfId="42" applyNumberFormat="1" applyFont="1" applyBorder="1" applyAlignment="1">
      <alignment horizontal="center" vertical="center"/>
    </xf>
    <xf numFmtId="3" fontId="126" fillId="24" borderId="126" xfId="42" applyNumberFormat="1" applyFont="1" applyFill="1" applyBorder="1" applyAlignment="1">
      <alignment horizontal="center" vertical="center"/>
    </xf>
    <xf numFmtId="3" fontId="126" fillId="24" borderId="20" xfId="42" applyNumberFormat="1" applyFont="1" applyFill="1" applyBorder="1" applyAlignment="1">
      <alignment horizontal="center" vertical="center"/>
    </xf>
    <xf numFmtId="0" fontId="78" fillId="24" borderId="20" xfId="42" applyFont="1" applyFill="1" applyBorder="1" applyAlignment="1">
      <alignment horizontal="center" vertical="center" shrinkToFit="1"/>
    </xf>
    <xf numFmtId="0" fontId="78" fillId="24" borderId="127" xfId="42" applyFont="1" applyFill="1" applyBorder="1" applyAlignment="1">
      <alignment horizontal="center" vertical="center" shrinkToFit="1"/>
    </xf>
    <xf numFmtId="0" fontId="78" fillId="35" borderId="23" xfId="0" applyFont="1" applyFill="1" applyBorder="1" applyAlignment="1">
      <alignment horizontal="center" vertical="center" wrapText="1"/>
    </xf>
    <xf numFmtId="0" fontId="78" fillId="35" borderId="34" xfId="0" applyFont="1" applyFill="1" applyBorder="1" applyAlignment="1">
      <alignment horizontal="center" vertical="center" wrapText="1"/>
    </xf>
    <xf numFmtId="0" fontId="68" fillId="0" borderId="23" xfId="0" applyFont="1" applyBorder="1" applyAlignment="1">
      <alignment horizontal="left" vertical="center" wrapText="1"/>
    </xf>
    <xf numFmtId="0" fontId="68" fillId="0" borderId="34" xfId="0" applyFont="1" applyBorder="1" applyAlignment="1">
      <alignment horizontal="left" vertical="center" wrapText="1"/>
    </xf>
    <xf numFmtId="0" fontId="68" fillId="0" borderId="21" xfId="0" applyFont="1" applyBorder="1" applyAlignment="1">
      <alignment horizontal="left" vertical="center" wrapText="1"/>
    </xf>
    <xf numFmtId="0" fontId="78" fillId="35" borderId="21" xfId="0" applyFont="1" applyFill="1" applyBorder="1" applyAlignment="1">
      <alignment horizontal="center" vertical="center" wrapText="1"/>
    </xf>
    <xf numFmtId="0" fontId="29" fillId="0" borderId="46" xfId="0" applyFont="1" applyBorder="1" applyAlignment="1">
      <alignment horizontal="left" vertical="center" wrapText="1"/>
    </xf>
    <xf numFmtId="0" fontId="29" fillId="0" borderId="33" xfId="0" applyFont="1" applyBorder="1" applyAlignment="1">
      <alignment horizontal="left" vertical="center" wrapText="1"/>
    </xf>
    <xf numFmtId="0" fontId="29" fillId="0" borderId="25" xfId="0" applyFont="1" applyBorder="1" applyAlignment="1">
      <alignment horizontal="left" vertical="center" wrapText="1"/>
    </xf>
    <xf numFmtId="0" fontId="29" fillId="0" borderId="39"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7" fillId="0" borderId="23" xfId="0" applyFont="1" applyBorder="1" applyAlignment="1">
      <alignment horizontal="left" vertical="center" wrapText="1"/>
    </xf>
    <xf numFmtId="0" fontId="27" fillId="0" borderId="34" xfId="0" applyFont="1" applyBorder="1" applyAlignment="1">
      <alignment horizontal="left" vertical="center" wrapText="1"/>
    </xf>
    <xf numFmtId="0" fontId="27" fillId="0" borderId="21" xfId="0" applyFont="1" applyBorder="1" applyAlignment="1">
      <alignment horizontal="left" vertical="center" wrapText="1"/>
    </xf>
    <xf numFmtId="0" fontId="36" fillId="35" borderId="23" xfId="0" applyFont="1" applyFill="1" applyBorder="1" applyAlignment="1">
      <alignment horizontal="center" vertical="center" wrapText="1"/>
    </xf>
    <xf numFmtId="0" fontId="36" fillId="35" borderId="34"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36" fillId="39" borderId="60" xfId="0" applyFont="1" applyFill="1" applyBorder="1" applyAlignment="1">
      <alignment horizontal="center" vertical="center" wrapText="1"/>
    </xf>
    <xf numFmtId="0" fontId="36" fillId="39" borderId="66" xfId="0" applyFont="1" applyFill="1" applyBorder="1" applyAlignment="1">
      <alignment horizontal="center" vertical="center" wrapText="1"/>
    </xf>
    <xf numFmtId="0" fontId="36" fillId="39" borderId="18" xfId="0" applyFont="1" applyFill="1" applyBorder="1" applyAlignment="1">
      <alignment horizontal="center" vertical="center" wrapText="1"/>
    </xf>
    <xf numFmtId="0" fontId="35" fillId="39" borderId="60" xfId="0" applyFont="1" applyFill="1" applyBorder="1" applyAlignment="1">
      <alignment horizontal="center" vertical="center" wrapText="1"/>
    </xf>
    <xf numFmtId="0" fontId="35" fillId="39" borderId="66" xfId="0" applyFont="1" applyFill="1" applyBorder="1" applyAlignment="1">
      <alignment horizontal="center" vertical="center" wrapText="1"/>
    </xf>
    <xf numFmtId="0" fontId="35" fillId="39" borderId="18" xfId="0" applyFont="1" applyFill="1" applyBorder="1" applyAlignment="1">
      <alignment horizontal="center" vertical="center" wrapText="1"/>
    </xf>
    <xf numFmtId="0" fontId="0" fillId="32" borderId="101" xfId="0" applyFill="1" applyBorder="1" applyAlignment="1">
      <alignment horizontal="center" vertical="center" textRotation="255"/>
    </xf>
    <xf numFmtId="0" fontId="0" fillId="32" borderId="154" xfId="0" applyFill="1" applyBorder="1" applyAlignment="1">
      <alignment horizontal="center" vertical="center" textRotation="255"/>
    </xf>
    <xf numFmtId="0" fontId="0" fillId="32" borderId="102" xfId="0" applyFill="1" applyBorder="1" applyAlignment="1">
      <alignment horizontal="center" vertical="center" textRotation="255"/>
    </xf>
    <xf numFmtId="182" fontId="110" fillId="0" borderId="100" xfId="0" applyNumberFormat="1" applyFont="1" applyBorder="1" applyAlignment="1">
      <alignment horizontal="left" vertical="center" wrapText="1"/>
    </xf>
    <xf numFmtId="183" fontId="36" fillId="36" borderId="57" xfId="0" applyNumberFormat="1" applyFont="1" applyFill="1" applyBorder="1">
      <alignment vertical="center"/>
    </xf>
    <xf numFmtId="0" fontId="22" fillId="0" borderId="197"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protection locked="0"/>
    </xf>
    <xf numFmtId="0" fontId="99" fillId="0" borderId="23" xfId="0" applyFont="1" applyBorder="1" applyAlignment="1" applyProtection="1">
      <alignment horizontal="right" vertical="center" shrinkToFit="1"/>
      <protection locked="0"/>
    </xf>
    <xf numFmtId="0" fontId="27" fillId="0" borderId="34" xfId="0" applyFont="1" applyBorder="1" applyAlignment="1" applyProtection="1">
      <alignment horizontal="right" vertical="center" shrinkToFit="1"/>
      <protection locked="0"/>
    </xf>
    <xf numFmtId="0" fontId="99" fillId="0" borderId="65" xfId="0" applyFont="1" applyBorder="1" applyAlignment="1" applyProtection="1">
      <alignment horizontal="right" vertical="center" shrinkToFit="1"/>
      <protection locked="0"/>
    </xf>
    <xf numFmtId="0" fontId="27" fillId="0" borderId="20" xfId="0" applyFont="1" applyBorder="1" applyAlignment="1" applyProtection="1">
      <alignment horizontal="right" vertical="center" shrinkToFit="1"/>
      <protection locked="0"/>
    </xf>
    <xf numFmtId="0" fontId="35" fillId="0" borderId="38" xfId="0" applyFont="1" applyFill="1" applyBorder="1" applyAlignment="1" applyProtection="1">
      <alignment horizontal="center" vertical="center" wrapText="1"/>
      <protection locked="0"/>
    </xf>
    <xf numFmtId="0" fontId="35" fillId="0" borderId="0" xfId="0" applyFont="1" applyFill="1" applyAlignment="1" applyProtection="1">
      <alignment vertical="center" wrapText="1"/>
      <protection locked="0"/>
    </xf>
    <xf numFmtId="0" fontId="35" fillId="0" borderId="64" xfId="0" applyFont="1" applyFill="1" applyBorder="1" applyAlignment="1" applyProtection="1">
      <alignment vertical="center" wrapText="1"/>
      <protection locked="0"/>
    </xf>
    <xf numFmtId="0" fontId="35" fillId="0" borderId="38" xfId="0" applyFont="1" applyFill="1" applyBorder="1" applyAlignment="1" applyProtection="1">
      <alignment vertical="center" wrapText="1"/>
      <protection locked="0"/>
    </xf>
    <xf numFmtId="3" fontId="27" fillId="36" borderId="55" xfId="42" applyNumberFormat="1" applyFont="1" applyFill="1" applyBorder="1" applyAlignment="1">
      <alignment horizontal="center" vertical="center" shrinkToFit="1"/>
    </xf>
    <xf numFmtId="3" fontId="27" fillId="36" borderId="34" xfId="42" applyNumberFormat="1" applyFont="1" applyFill="1" applyBorder="1" applyAlignment="1">
      <alignment horizontal="center" vertical="center" shrinkToFit="1"/>
    </xf>
    <xf numFmtId="3" fontId="27" fillId="36" borderId="114" xfId="42" applyNumberFormat="1" applyFont="1" applyFill="1" applyBorder="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1">
    <dxf>
      <fill>
        <patternFill>
          <bgColor theme="0"/>
        </patternFill>
      </fill>
    </dxf>
  </dxfs>
  <tableStyles count="0" defaultTableStyle="TableStyleMedium9" defaultPivotStyle="PivotStyleLight16"/>
  <colors>
    <mruColors>
      <color rgb="FFEAEAEA"/>
      <color rgb="FFFFFFCC"/>
      <color rgb="FFCCFFFF"/>
      <color rgb="FFFFFF99"/>
      <color rgb="FFCCFF99"/>
      <color rgb="FFCCFFCC"/>
      <color rgb="FFFFCCFF"/>
      <color rgb="FFFF99FF"/>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12450;&#12523;&#12467;&#12540;&#12523;!A1"/><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508032</xdr:colOff>
      <xdr:row>1</xdr:row>
      <xdr:rowOff>152400</xdr:rowOff>
    </xdr:from>
    <xdr:to>
      <xdr:col>9</xdr:col>
      <xdr:colOff>248445</xdr:colOff>
      <xdr:row>11</xdr:row>
      <xdr:rowOff>157400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56032" y="317500"/>
          <a:ext cx="2178813" cy="16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69850</xdr:colOff>
          <xdr:row>53</xdr:row>
          <xdr:rowOff>12700</xdr:rowOff>
        </xdr:from>
        <xdr:to>
          <xdr:col>11</xdr:col>
          <xdr:colOff>355600</xdr:colOff>
          <xdr:row>53</xdr:row>
          <xdr:rowOff>222250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1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298450</xdr:colOff>
      <xdr:row>53</xdr:row>
      <xdr:rowOff>25400</xdr:rowOff>
    </xdr:from>
    <xdr:to>
      <xdr:col>16</xdr:col>
      <xdr:colOff>553450</xdr:colOff>
      <xdr:row>53</xdr:row>
      <xdr:rowOff>205400</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261100" y="1190625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アルコール注文書</a:t>
          </a:r>
        </a:p>
      </xdr:txBody>
    </xdr:sp>
    <xdr:clientData/>
  </xdr:twoCellAnchor>
  <xdr:twoCellAnchor>
    <xdr:from>
      <xdr:col>13</xdr:col>
      <xdr:colOff>285750</xdr:colOff>
      <xdr:row>49</xdr:row>
      <xdr:rowOff>25400</xdr:rowOff>
    </xdr:from>
    <xdr:to>
      <xdr:col>16</xdr:col>
      <xdr:colOff>540750</xdr:colOff>
      <xdr:row>49</xdr:row>
      <xdr:rowOff>196850</xdr:rowOff>
    </xdr:to>
    <xdr:sp macro="" textlink="">
      <xdr:nvSpPr>
        <xdr:cNvPr id="13" name="四角形: 角を丸くする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6248400" y="109918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292100</xdr:colOff>
      <xdr:row>50</xdr:row>
      <xdr:rowOff>12700</xdr:rowOff>
    </xdr:from>
    <xdr:to>
      <xdr:col>16</xdr:col>
      <xdr:colOff>547100</xdr:colOff>
      <xdr:row>50</xdr:row>
      <xdr:rowOff>184150</xdr:rowOff>
    </xdr:to>
    <xdr:sp macro="" textlink="">
      <xdr:nvSpPr>
        <xdr:cNvPr id="14" name="四角形: 角を丸くする 13">
          <a:hlinkClick xmlns:r="http://schemas.openxmlformats.org/officeDocument/2006/relationships" r:id="rId3"/>
          <a:extLst>
            <a:ext uri="{FF2B5EF4-FFF2-40B4-BE49-F238E27FC236}">
              <a16:creationId xmlns:a16="http://schemas.microsoft.com/office/drawing/2014/main" id="{00000000-0008-0000-0100-00000E000000}"/>
            </a:ext>
          </a:extLst>
        </xdr:cNvPr>
        <xdr:cNvSpPr/>
      </xdr:nvSpPr>
      <xdr:spPr>
        <a:xfrm>
          <a:off x="6254750" y="112077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298450</xdr:colOff>
      <xdr:row>52</xdr:row>
      <xdr:rowOff>31750</xdr:rowOff>
    </xdr:from>
    <xdr:to>
      <xdr:col>16</xdr:col>
      <xdr:colOff>553450</xdr:colOff>
      <xdr:row>52</xdr:row>
      <xdr:rowOff>211750</xdr:rowOff>
    </xdr:to>
    <xdr:sp macro="" textlink="">
      <xdr:nvSpPr>
        <xdr:cNvPr id="12" name="四角形: 角を丸くする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6261100" y="1168400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11</xdr:col>
          <xdr:colOff>69850</xdr:colOff>
          <xdr:row>52</xdr:row>
          <xdr:rowOff>12700</xdr:rowOff>
        </xdr:from>
        <xdr:to>
          <xdr:col>11</xdr:col>
          <xdr:colOff>355600</xdr:colOff>
          <xdr:row>52</xdr:row>
          <xdr:rowOff>222250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1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19050</xdr:colOff>
      <xdr:row>12</xdr:row>
      <xdr:rowOff>12700</xdr:rowOff>
    </xdr:from>
    <xdr:to>
      <xdr:col>17</xdr:col>
      <xdr:colOff>552450</xdr:colOff>
      <xdr:row>16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451850" y="3314700"/>
          <a:ext cx="533400" cy="1123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165100</xdr:colOff>
          <xdr:row>51</xdr:row>
          <xdr:rowOff>12700</xdr:rowOff>
        </xdr:from>
        <xdr:to>
          <xdr:col>0</xdr:col>
          <xdr:colOff>450850</xdr:colOff>
          <xdr:row>51</xdr:row>
          <xdr:rowOff>222250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1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12700</xdr:rowOff>
        </xdr:from>
        <xdr:to>
          <xdr:col>3</xdr:col>
          <xdr:colOff>355600</xdr:colOff>
          <xdr:row>20</xdr:row>
          <xdr:rowOff>222250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1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12700</xdr:rowOff>
        </xdr:from>
        <xdr:to>
          <xdr:col>4</xdr:col>
          <xdr:colOff>361950</xdr:colOff>
          <xdr:row>20</xdr:row>
          <xdr:rowOff>222250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1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xdr:row>
          <xdr:rowOff>12700</xdr:rowOff>
        </xdr:from>
        <xdr:to>
          <xdr:col>6</xdr:col>
          <xdr:colOff>12700</xdr:colOff>
          <xdr:row>20</xdr:row>
          <xdr:rowOff>222250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1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412750</xdr:colOff>
          <xdr:row>20</xdr:row>
          <xdr:rowOff>0</xdr:rowOff>
        </xdr:from>
        <xdr:to>
          <xdr:col>7</xdr:col>
          <xdr:colOff>228600</xdr:colOff>
          <xdr:row>20</xdr:row>
          <xdr:rowOff>209550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1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5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107950</xdr:colOff>
          <xdr:row>46</xdr:row>
          <xdr:rowOff>107950</xdr:rowOff>
        </xdr:from>
        <xdr:to>
          <xdr:col>10</xdr:col>
          <xdr:colOff>355600</xdr:colOff>
          <xdr:row>47</xdr:row>
          <xdr:rowOff>127000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5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5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600-00002C540000}"/>
                </a:ext>
              </a:extLst>
            </xdr:cNvPr>
            <xdr:cNvSpPr/>
          </xdr:nvSpPr>
          <xdr:spPr bwMode="auto">
            <a:xfrm>
              <a:off x="0" y="0"/>
              <a:ext cx="0" cy="0"/>
            </a:xfrm>
            <a:prstGeom prst="rect">
              <a:avLst/>
            </a:prstGeom>
            <a:solidFill>
              <a:srgbClr val="FFFFFF" mc:Ignorable="a14" a14:legacySpreadsheetColorIndex="65"/>
            </a:solidFill>
            <a:ln w="1587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19</xdr:row>
          <xdr:rowOff>165100</xdr:rowOff>
        </xdr:from>
        <xdr:to>
          <xdr:col>7</xdr:col>
          <xdr:colOff>317500</xdr:colOff>
          <xdr:row>20</xdr:row>
          <xdr:rowOff>184150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19</xdr:row>
      <xdr:rowOff>131997</xdr:rowOff>
    </xdr:from>
    <xdr:to>
      <xdr:col>9</xdr:col>
      <xdr:colOff>177200</xdr:colOff>
      <xdr:row>19</xdr:row>
      <xdr:rowOff>275997</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21</xdr:row>
          <xdr:rowOff>152400</xdr:rowOff>
        </xdr:from>
        <xdr:to>
          <xdr:col>7</xdr:col>
          <xdr:colOff>317500</xdr:colOff>
          <xdr:row>22</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12700</xdr:rowOff>
        </xdr:from>
        <xdr:to>
          <xdr:col>10</xdr:col>
          <xdr:colOff>31750</xdr:colOff>
          <xdr:row>20</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31750</xdr:rowOff>
        </xdr:from>
        <xdr:to>
          <xdr:col>10</xdr:col>
          <xdr:colOff>31750</xdr:colOff>
          <xdr:row>21</xdr:row>
          <xdr:rowOff>31750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22</xdr:row>
      <xdr:rowOff>72974</xdr:rowOff>
    </xdr:from>
    <xdr:to>
      <xdr:col>9</xdr:col>
      <xdr:colOff>180375</xdr:colOff>
      <xdr:row>22</xdr:row>
      <xdr:rowOff>216974</xdr:rowOff>
    </xdr:to>
    <xdr:sp macro="" textlink="">
      <xdr:nvSpPr>
        <xdr:cNvPr id="7" name="矢印: 下 6">
          <a:extLst>
            <a:ext uri="{FF2B5EF4-FFF2-40B4-BE49-F238E27FC236}">
              <a16:creationId xmlns:a16="http://schemas.microsoft.com/office/drawing/2014/main" id="{00000000-0008-0000-07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21</xdr:row>
      <xdr:rowOff>115182</xdr:rowOff>
    </xdr:from>
    <xdr:to>
      <xdr:col>9</xdr:col>
      <xdr:colOff>180375</xdr:colOff>
      <xdr:row>21</xdr:row>
      <xdr:rowOff>259182</xdr:rowOff>
    </xdr:to>
    <xdr:sp macro="" textlink="">
      <xdr:nvSpPr>
        <xdr:cNvPr id="8" name="矢印: 下 7">
          <a:extLst>
            <a:ext uri="{FF2B5EF4-FFF2-40B4-BE49-F238E27FC236}">
              <a16:creationId xmlns:a16="http://schemas.microsoft.com/office/drawing/2014/main" id="{00000000-0008-0000-07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105469</xdr:rowOff>
    </xdr:from>
    <xdr:to>
      <xdr:col>9</xdr:col>
      <xdr:colOff>180375</xdr:colOff>
      <xdr:row>20</xdr:row>
      <xdr:rowOff>249469</xdr:rowOff>
    </xdr:to>
    <xdr:sp macro="" textlink="">
      <xdr:nvSpPr>
        <xdr:cNvPr id="9" name="矢印: 下 8">
          <a:extLst>
            <a:ext uri="{FF2B5EF4-FFF2-40B4-BE49-F238E27FC236}">
              <a16:creationId xmlns:a16="http://schemas.microsoft.com/office/drawing/2014/main" id="{00000000-0008-0000-07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21</xdr:row>
          <xdr:rowOff>31750</xdr:rowOff>
        </xdr:from>
        <xdr:to>
          <xdr:col>10</xdr:col>
          <xdr:colOff>31750</xdr:colOff>
          <xdr:row>22</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22</xdr:row>
          <xdr:rowOff>31750</xdr:rowOff>
        </xdr:from>
        <xdr:to>
          <xdr:col>10</xdr:col>
          <xdr:colOff>31750</xdr:colOff>
          <xdr:row>23</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679450</xdr:rowOff>
        </xdr:from>
        <xdr:to>
          <xdr:col>9</xdr:col>
          <xdr:colOff>31750</xdr:colOff>
          <xdr:row>25</xdr:row>
          <xdr:rowOff>69850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31750</xdr:colOff>
          <xdr:row>26</xdr:row>
          <xdr:rowOff>50800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31750</xdr:colOff>
          <xdr:row>27</xdr:row>
          <xdr:rowOff>50800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31750</xdr:colOff>
          <xdr:row>28</xdr:row>
          <xdr:rowOff>50800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27</xdr:row>
          <xdr:rowOff>203200</xdr:rowOff>
        </xdr:from>
        <xdr:to>
          <xdr:col>9</xdr:col>
          <xdr:colOff>31750</xdr:colOff>
          <xdr:row>29</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7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241300</xdr:colOff>
          <xdr:row>4</xdr:row>
          <xdr:rowOff>107950</xdr:rowOff>
        </xdr:from>
        <xdr:to>
          <xdr:col>12</xdr:col>
          <xdr:colOff>203200</xdr:colOff>
          <xdr:row>4</xdr:row>
          <xdr:rowOff>304800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8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88900</xdr:rowOff>
        </xdr:from>
        <xdr:to>
          <xdr:col>16</xdr:col>
          <xdr:colOff>76200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8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7466/Desktop/R4%20%20&#25163;&#24341;&#12365;/R4&#12288;&#21033;&#29992;&#12398;&#25163;&#24341;&#12365;/&#25552;&#20986;&#26360;&#39006;/&#26085;&#24112;&#12426;Ver&#65288;R4&#12288;&#20837;&#21147;&#29992;&#65289;0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注文シート"/>
      <sheetName val="申請書"/>
      <sheetName val="許可書"/>
      <sheetName val="コロナ資料"/>
      <sheetName val="計画書"/>
      <sheetName val="名簿 "/>
      <sheetName val="名簿(外国人用)"/>
      <sheetName val="アレルギー "/>
      <sheetName val="別注"/>
      <sheetName val="食材一覧"/>
      <sheetName val="備品一覧"/>
      <sheetName val="入力フォーム用項目"/>
    </sheetNames>
    <sheetDataSet>
      <sheetData sheetId="0" refreshError="1"/>
      <sheetData sheetId="1"/>
      <sheetData sheetId="2">
        <row r="22">
          <cell r="N22" t="str">
            <v>まで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tabSelected="1" view="pageBreakPreview" zoomScaleNormal="100" zoomScaleSheetLayoutView="100" workbookViewId="0">
      <selection activeCell="A10" sqref="A10"/>
    </sheetView>
  </sheetViews>
  <sheetFormatPr defaultRowHeight="13" x14ac:dyDescent="0.2"/>
  <sheetData>
    <row r="15" spans="1:9" ht="100" customHeight="1" x14ac:dyDescent="0.2">
      <c r="A15" s="493" t="s">
        <v>17</v>
      </c>
      <c r="B15" s="493"/>
      <c r="C15" s="493"/>
      <c r="D15" s="493"/>
      <c r="E15" s="493"/>
      <c r="F15" s="493"/>
      <c r="G15" s="493"/>
      <c r="H15" s="493"/>
      <c r="I15" s="493"/>
    </row>
    <row r="18" spans="1:10" ht="13.5" customHeight="1" x14ac:dyDescent="0.2">
      <c r="C18" s="494" t="s">
        <v>724</v>
      </c>
      <c r="D18" s="494"/>
      <c r="E18" s="494"/>
      <c r="F18" s="494"/>
      <c r="G18" s="494"/>
    </row>
    <row r="19" spans="1:10" ht="13.5" customHeight="1" x14ac:dyDescent="0.2">
      <c r="C19" s="494"/>
      <c r="D19" s="494"/>
      <c r="E19" s="494"/>
      <c r="F19" s="494"/>
      <c r="G19" s="494"/>
    </row>
    <row r="21" spans="1:10" ht="46" customHeight="1" x14ac:dyDescent="0.2">
      <c r="B21" s="496" t="s">
        <v>330</v>
      </c>
      <c r="C21" s="496"/>
      <c r="D21" s="496"/>
      <c r="E21" s="496"/>
      <c r="F21" s="496"/>
      <c r="G21" s="496"/>
      <c r="H21" s="496"/>
      <c r="I21" s="496"/>
      <c r="J21" s="103"/>
    </row>
    <row r="22" spans="1:10" ht="14" x14ac:dyDescent="0.2">
      <c r="A22" s="100"/>
      <c r="B22" s="100"/>
      <c r="C22" s="100"/>
      <c r="D22" s="100"/>
      <c r="E22" s="100"/>
      <c r="F22" s="100"/>
      <c r="G22" s="100"/>
      <c r="H22" s="100"/>
      <c r="I22" s="100"/>
    </row>
    <row r="23" spans="1:10" x14ac:dyDescent="0.2">
      <c r="A23" s="95"/>
      <c r="B23" s="95"/>
      <c r="C23" s="95"/>
      <c r="D23" s="95"/>
      <c r="E23" s="95"/>
      <c r="F23" s="95"/>
      <c r="G23" s="95"/>
      <c r="H23" s="95"/>
      <c r="I23" s="95"/>
    </row>
    <row r="24" spans="1:10" ht="16.5" customHeight="1" x14ac:dyDescent="0.2">
      <c r="B24" s="95"/>
      <c r="C24" s="95"/>
      <c r="D24" s="95"/>
      <c r="E24" s="95"/>
      <c r="F24" s="95"/>
      <c r="G24" s="95"/>
      <c r="H24" s="95"/>
      <c r="I24" s="95"/>
    </row>
    <row r="25" spans="1:10" ht="16.5" customHeight="1" x14ac:dyDescent="0.2">
      <c r="A25" s="101"/>
      <c r="B25" s="95"/>
      <c r="C25" s="95"/>
      <c r="D25" s="95"/>
      <c r="E25" s="95"/>
      <c r="F25" s="95"/>
      <c r="G25" s="95"/>
      <c r="H25" s="95"/>
      <c r="I25" s="95"/>
    </row>
    <row r="26" spans="1:10" ht="16.5" customHeight="1" x14ac:dyDescent="0.2">
      <c r="B26" s="23" t="s">
        <v>331</v>
      </c>
      <c r="C26" s="23"/>
      <c r="D26" s="23"/>
      <c r="E26" s="23"/>
      <c r="F26" s="23"/>
      <c r="G26" s="23"/>
      <c r="H26" s="23"/>
      <c r="I26" s="23"/>
      <c r="J26" s="23"/>
    </row>
    <row r="27" spans="1:10" x14ac:dyDescent="0.2">
      <c r="A27" s="95"/>
      <c r="B27" s="491" t="s">
        <v>620</v>
      </c>
      <c r="C27" s="491"/>
      <c r="D27" s="491"/>
      <c r="E27" s="491"/>
      <c r="F27" s="491"/>
      <c r="G27" s="491"/>
      <c r="H27" s="491"/>
      <c r="I27" s="491"/>
      <c r="J27" s="491"/>
    </row>
    <row r="28" spans="1:10" ht="16.5" customHeight="1" x14ac:dyDescent="0.2">
      <c r="B28" s="491"/>
      <c r="C28" s="491"/>
      <c r="D28" s="491"/>
      <c r="E28" s="491"/>
      <c r="F28" s="491"/>
      <c r="G28" s="491"/>
      <c r="H28" s="491"/>
      <c r="I28" s="491"/>
      <c r="J28" s="491"/>
    </row>
    <row r="29" spans="1:10" ht="16" customHeight="1" x14ac:dyDescent="0.2">
      <c r="B29" s="232" t="s">
        <v>622</v>
      </c>
    </row>
    <row r="30" spans="1:10" ht="16" customHeight="1" x14ac:dyDescent="0.2">
      <c r="A30" s="102"/>
      <c r="B30" s="232" t="s">
        <v>621</v>
      </c>
    </row>
    <row r="32" spans="1:10" ht="30" x14ac:dyDescent="0.2">
      <c r="A32" s="492" t="s">
        <v>554</v>
      </c>
      <c r="B32" s="492"/>
      <c r="C32" s="492"/>
      <c r="D32" s="492"/>
      <c r="E32" s="492"/>
      <c r="F32" s="492"/>
      <c r="G32" s="492"/>
      <c r="H32" s="492"/>
      <c r="I32" s="492"/>
    </row>
    <row r="33" spans="1:9" ht="13.5" x14ac:dyDescent="0.2">
      <c r="A33" s="1"/>
      <c r="G33" s="495" t="s">
        <v>723</v>
      </c>
      <c r="H33" s="495"/>
      <c r="I33" s="495"/>
    </row>
    <row r="34" spans="1:9" ht="28" x14ac:dyDescent="0.2">
      <c r="A34" s="42"/>
    </row>
    <row r="35" spans="1:9" x14ac:dyDescent="0.2">
      <c r="A35" s="41"/>
    </row>
    <row r="36" spans="1:9" ht="13.5" x14ac:dyDescent="0.2">
      <c r="A36" s="1"/>
    </row>
    <row r="37" spans="1:9" ht="13.5" x14ac:dyDescent="0.2">
      <c r="A37" s="1"/>
    </row>
    <row r="38" spans="1:9" ht="13.5" x14ac:dyDescent="0.2">
      <c r="A38" s="1"/>
    </row>
    <row r="39" spans="1:9" ht="13.5" x14ac:dyDescent="0.2">
      <c r="A39" s="1"/>
    </row>
    <row r="40" spans="1:9" ht="13.5" x14ac:dyDescent="0.2">
      <c r="A40" s="1"/>
    </row>
    <row r="41" spans="1:9" ht="13.5" x14ac:dyDescent="0.2">
      <c r="A41" s="1"/>
    </row>
    <row r="42" spans="1:9" ht="13.5" x14ac:dyDescent="0.2">
      <c r="A42" s="1"/>
    </row>
    <row r="43" spans="1:9" ht="13.5" x14ac:dyDescent="0.2">
      <c r="A43" s="1"/>
    </row>
  </sheetData>
  <mergeCells count="6">
    <mergeCell ref="B27:J28"/>
    <mergeCell ref="A32:I32"/>
    <mergeCell ref="A15:I15"/>
    <mergeCell ref="C18:G19"/>
    <mergeCell ref="G33:I33"/>
    <mergeCell ref="B21:I21"/>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H77"/>
  <sheetViews>
    <sheetView view="pageBreakPreview" topLeftCell="A58" zoomScaleNormal="100" zoomScaleSheetLayoutView="100" workbookViewId="0">
      <selection activeCell="J71" sqref="J71"/>
    </sheetView>
  </sheetViews>
  <sheetFormatPr defaultColWidth="9" defaultRowHeight="13" x14ac:dyDescent="0.2"/>
  <cols>
    <col min="1" max="1" width="4.6328125" style="81" customWidth="1"/>
    <col min="2" max="4" width="12.6328125" style="25" customWidth="1"/>
    <col min="5" max="6" width="11.6328125" style="25" customWidth="1"/>
    <col min="7" max="8" width="13.6328125" style="25" customWidth="1"/>
    <col min="9" max="16384" width="9" style="25"/>
  </cols>
  <sheetData>
    <row r="1" spans="1:8" ht="30" customHeight="1" x14ac:dyDescent="0.2">
      <c r="A1" s="1295" t="s">
        <v>587</v>
      </c>
      <c r="B1" s="1295"/>
      <c r="D1" s="1284" t="s">
        <v>158</v>
      </c>
      <c r="E1" s="1284"/>
      <c r="F1" s="90"/>
      <c r="G1" s="90"/>
      <c r="H1" s="90"/>
    </row>
    <row r="2" spans="1:8" ht="20.149999999999999" customHeight="1" x14ac:dyDescent="0.2">
      <c r="B2" s="75"/>
      <c r="C2" s="139"/>
      <c r="D2" s="139"/>
      <c r="E2" s="139"/>
      <c r="F2" s="90"/>
      <c r="G2" s="90"/>
      <c r="H2" s="90"/>
    </row>
    <row r="3" spans="1:8" ht="29.25" customHeight="1" x14ac:dyDescent="0.2">
      <c r="B3" s="76" t="s">
        <v>159</v>
      </c>
      <c r="C3" s="17"/>
      <c r="D3" s="17"/>
      <c r="E3" s="17"/>
      <c r="F3" s="90"/>
      <c r="G3" s="90"/>
      <c r="H3" s="90"/>
    </row>
    <row r="4" spans="1:8" ht="24.75" customHeight="1" thickBot="1" x14ac:dyDescent="0.25">
      <c r="B4" s="76" t="s">
        <v>160</v>
      </c>
      <c r="C4" s="17"/>
      <c r="D4" s="17"/>
      <c r="E4" s="17"/>
      <c r="F4" s="17"/>
      <c r="G4" s="77"/>
      <c r="H4" s="288"/>
    </row>
    <row r="5" spans="1:8" s="78" customFormat="1" ht="29.25" customHeight="1" x14ac:dyDescent="0.2">
      <c r="A5" s="1282" t="s">
        <v>221</v>
      </c>
      <c r="B5" s="1296" t="s">
        <v>161</v>
      </c>
      <c r="C5" s="1296"/>
      <c r="D5" s="1297"/>
      <c r="E5" s="1300" t="s">
        <v>162</v>
      </c>
      <c r="F5" s="1301"/>
      <c r="G5" s="1276" t="s">
        <v>163</v>
      </c>
      <c r="H5" s="289" t="s">
        <v>596</v>
      </c>
    </row>
    <row r="6" spans="1:8" s="78" customFormat="1" ht="20.25" customHeight="1" thickBot="1" x14ac:dyDescent="0.25">
      <c r="A6" s="1283"/>
      <c r="B6" s="1298"/>
      <c r="C6" s="1298"/>
      <c r="D6" s="1299"/>
      <c r="E6" s="1302"/>
      <c r="F6" s="1303"/>
      <c r="G6" s="1277"/>
      <c r="H6" s="220" t="s">
        <v>597</v>
      </c>
    </row>
    <row r="7" spans="1:8" s="79" customFormat="1" ht="15" customHeight="1" thickTop="1" x14ac:dyDescent="0.2">
      <c r="A7" s="290"/>
      <c r="B7" s="1278" t="s">
        <v>164</v>
      </c>
      <c r="C7" s="1278"/>
      <c r="D7" s="1279"/>
      <c r="E7" s="1280"/>
      <c r="F7" s="1281"/>
      <c r="G7" s="221"/>
      <c r="H7" s="291"/>
    </row>
    <row r="8" spans="1:8" s="80" customFormat="1" ht="15" customHeight="1" x14ac:dyDescent="0.2">
      <c r="A8" s="292">
        <v>1</v>
      </c>
      <c r="B8" s="1293" t="s">
        <v>220</v>
      </c>
      <c r="C8" s="1293"/>
      <c r="D8" s="1294"/>
      <c r="E8" s="1289"/>
      <c r="F8" s="1290"/>
      <c r="G8" s="222" t="s">
        <v>165</v>
      </c>
      <c r="H8" s="223">
        <v>280</v>
      </c>
    </row>
    <row r="9" spans="1:8" s="80" customFormat="1" ht="15" customHeight="1" x14ac:dyDescent="0.2">
      <c r="A9" s="292">
        <v>2</v>
      </c>
      <c r="B9" s="1293" t="s">
        <v>284</v>
      </c>
      <c r="C9" s="1293"/>
      <c r="D9" s="1294"/>
      <c r="E9" s="1289"/>
      <c r="F9" s="1290"/>
      <c r="G9" s="222" t="s">
        <v>165</v>
      </c>
      <c r="H9" s="224">
        <v>230</v>
      </c>
    </row>
    <row r="10" spans="1:8" s="80" customFormat="1" ht="15" customHeight="1" x14ac:dyDescent="0.2">
      <c r="A10" s="292">
        <v>3</v>
      </c>
      <c r="B10" s="1291" t="s">
        <v>166</v>
      </c>
      <c r="C10" s="1291"/>
      <c r="D10" s="1292"/>
      <c r="E10" s="1289"/>
      <c r="F10" s="1290"/>
      <c r="G10" s="222" t="s">
        <v>165</v>
      </c>
      <c r="H10" s="224">
        <v>320</v>
      </c>
    </row>
    <row r="11" spans="1:8" s="80" customFormat="1" ht="15" customHeight="1" x14ac:dyDescent="0.2">
      <c r="A11" s="292">
        <v>4</v>
      </c>
      <c r="B11" s="1293" t="s">
        <v>167</v>
      </c>
      <c r="C11" s="1293"/>
      <c r="D11" s="1294"/>
      <c r="E11" s="1289"/>
      <c r="F11" s="1290"/>
      <c r="G11" s="222" t="s">
        <v>165</v>
      </c>
      <c r="H11" s="224">
        <v>320</v>
      </c>
    </row>
    <row r="12" spans="1:8" s="80" customFormat="1" ht="15" customHeight="1" x14ac:dyDescent="0.2">
      <c r="A12" s="292">
        <v>5</v>
      </c>
      <c r="B12" s="1293" t="s">
        <v>247</v>
      </c>
      <c r="C12" s="1293"/>
      <c r="D12" s="1294"/>
      <c r="E12" s="1289"/>
      <c r="F12" s="1290"/>
      <c r="G12" s="222" t="s">
        <v>165</v>
      </c>
      <c r="H12" s="224">
        <v>340</v>
      </c>
    </row>
    <row r="13" spans="1:8" s="80" customFormat="1" ht="15" customHeight="1" x14ac:dyDescent="0.2">
      <c r="A13" s="292">
        <v>6</v>
      </c>
      <c r="B13" s="1293" t="s">
        <v>248</v>
      </c>
      <c r="C13" s="1293"/>
      <c r="D13" s="1294"/>
      <c r="E13" s="1289"/>
      <c r="F13" s="1290"/>
      <c r="G13" s="222" t="s">
        <v>165</v>
      </c>
      <c r="H13" s="224">
        <v>350</v>
      </c>
    </row>
    <row r="14" spans="1:8" s="80" customFormat="1" ht="15" customHeight="1" x14ac:dyDescent="0.2">
      <c r="A14" s="292">
        <v>7</v>
      </c>
      <c r="B14" s="1293" t="s">
        <v>168</v>
      </c>
      <c r="C14" s="1293"/>
      <c r="D14" s="1294"/>
      <c r="E14" s="1289" t="s">
        <v>169</v>
      </c>
      <c r="F14" s="1290"/>
      <c r="G14" s="225" t="s">
        <v>170</v>
      </c>
      <c r="H14" s="224">
        <v>780</v>
      </c>
    </row>
    <row r="15" spans="1:8" s="80" customFormat="1" ht="15" customHeight="1" x14ac:dyDescent="0.2">
      <c r="A15" s="292">
        <v>8</v>
      </c>
      <c r="B15" s="1293" t="s">
        <v>171</v>
      </c>
      <c r="C15" s="1293"/>
      <c r="D15" s="1294"/>
      <c r="E15" s="1289" t="s">
        <v>228</v>
      </c>
      <c r="F15" s="1290"/>
      <c r="G15" s="225" t="s">
        <v>170</v>
      </c>
      <c r="H15" s="224">
        <v>560</v>
      </c>
    </row>
    <row r="16" spans="1:8" s="80" customFormat="1" ht="15" customHeight="1" x14ac:dyDescent="0.2">
      <c r="A16" s="292">
        <v>9</v>
      </c>
      <c r="B16" s="1293" t="s">
        <v>172</v>
      </c>
      <c r="C16" s="1293"/>
      <c r="D16" s="1294"/>
      <c r="E16" s="1289" t="s">
        <v>173</v>
      </c>
      <c r="F16" s="1290"/>
      <c r="G16" s="225" t="s">
        <v>170</v>
      </c>
      <c r="H16" s="224">
        <v>830</v>
      </c>
    </row>
    <row r="17" spans="1:8" s="80" customFormat="1" ht="15" customHeight="1" x14ac:dyDescent="0.2">
      <c r="A17" s="292">
        <v>10</v>
      </c>
      <c r="B17" s="1293" t="s">
        <v>249</v>
      </c>
      <c r="C17" s="1293"/>
      <c r="D17" s="1294"/>
      <c r="E17" s="1289" t="s">
        <v>250</v>
      </c>
      <c r="F17" s="1290"/>
      <c r="G17" s="225" t="s">
        <v>182</v>
      </c>
      <c r="H17" s="224">
        <v>380</v>
      </c>
    </row>
    <row r="18" spans="1:8" s="80" customFormat="1" ht="15" customHeight="1" x14ac:dyDescent="0.2">
      <c r="A18" s="292">
        <v>11</v>
      </c>
      <c r="B18" s="1293" t="s">
        <v>251</v>
      </c>
      <c r="C18" s="1293"/>
      <c r="D18" s="1294"/>
      <c r="E18" s="1289" t="s">
        <v>460</v>
      </c>
      <c r="F18" s="1290"/>
      <c r="G18" s="225" t="s">
        <v>252</v>
      </c>
      <c r="H18" s="224">
        <v>530</v>
      </c>
    </row>
    <row r="19" spans="1:8" s="80" customFormat="1" ht="15" customHeight="1" x14ac:dyDescent="0.2">
      <c r="A19" s="293"/>
      <c r="B19" s="1285" t="s">
        <v>174</v>
      </c>
      <c r="C19" s="1285"/>
      <c r="D19" s="1286"/>
      <c r="E19" s="1287"/>
      <c r="F19" s="1288"/>
      <c r="G19" s="226"/>
      <c r="H19" s="294"/>
    </row>
    <row r="20" spans="1:8" s="80" customFormat="1" ht="15" customHeight="1" x14ac:dyDescent="0.2">
      <c r="A20" s="292">
        <v>12</v>
      </c>
      <c r="B20" s="1293" t="s">
        <v>176</v>
      </c>
      <c r="C20" s="1293"/>
      <c r="D20" s="1294"/>
      <c r="E20" s="1289" t="s">
        <v>175</v>
      </c>
      <c r="F20" s="1290"/>
      <c r="G20" s="227" t="s">
        <v>175</v>
      </c>
      <c r="H20" s="224">
        <v>130</v>
      </c>
    </row>
    <row r="21" spans="1:8" s="80" customFormat="1" ht="15" customHeight="1" x14ac:dyDescent="0.2">
      <c r="A21" s="292">
        <v>13</v>
      </c>
      <c r="B21" s="1293" t="s">
        <v>276</v>
      </c>
      <c r="C21" s="1293"/>
      <c r="D21" s="1294"/>
      <c r="E21" s="1289" t="s">
        <v>195</v>
      </c>
      <c r="F21" s="1290"/>
      <c r="G21" s="227" t="s">
        <v>195</v>
      </c>
      <c r="H21" s="224">
        <v>440</v>
      </c>
    </row>
    <row r="22" spans="1:8" s="80" customFormat="1" ht="15" customHeight="1" x14ac:dyDescent="0.2">
      <c r="A22" s="292">
        <v>14</v>
      </c>
      <c r="B22" s="1293" t="s">
        <v>277</v>
      </c>
      <c r="C22" s="1293"/>
      <c r="D22" s="1294"/>
      <c r="E22" s="1289" t="s">
        <v>179</v>
      </c>
      <c r="F22" s="1290"/>
      <c r="G22" s="227" t="s">
        <v>179</v>
      </c>
      <c r="H22" s="224">
        <v>220</v>
      </c>
    </row>
    <row r="23" spans="1:8" s="80" customFormat="1" ht="15" customHeight="1" x14ac:dyDescent="0.2">
      <c r="A23" s="292">
        <v>15</v>
      </c>
      <c r="B23" s="1293" t="s">
        <v>278</v>
      </c>
      <c r="C23" s="1293"/>
      <c r="D23" s="1294"/>
      <c r="E23" s="1289" t="s">
        <v>179</v>
      </c>
      <c r="F23" s="1290"/>
      <c r="G23" s="227" t="s">
        <v>179</v>
      </c>
      <c r="H23" s="224">
        <v>370</v>
      </c>
    </row>
    <row r="24" spans="1:8" s="80" customFormat="1" ht="15" customHeight="1" x14ac:dyDescent="0.2">
      <c r="A24" s="292">
        <v>16</v>
      </c>
      <c r="B24" s="1293" t="s">
        <v>177</v>
      </c>
      <c r="C24" s="1293"/>
      <c r="D24" s="1294"/>
      <c r="E24" s="1289" t="s">
        <v>175</v>
      </c>
      <c r="F24" s="1290"/>
      <c r="G24" s="225" t="s">
        <v>175</v>
      </c>
      <c r="H24" s="224">
        <v>420</v>
      </c>
    </row>
    <row r="25" spans="1:8" s="80" customFormat="1" ht="15" customHeight="1" x14ac:dyDescent="0.2">
      <c r="A25" s="292">
        <v>17</v>
      </c>
      <c r="B25" s="1293" t="s">
        <v>178</v>
      </c>
      <c r="C25" s="1293"/>
      <c r="D25" s="1294"/>
      <c r="E25" s="1289" t="s">
        <v>179</v>
      </c>
      <c r="F25" s="1290"/>
      <c r="G25" s="225" t="s">
        <v>179</v>
      </c>
      <c r="H25" s="224">
        <v>130</v>
      </c>
    </row>
    <row r="26" spans="1:8" s="80" customFormat="1" ht="15" customHeight="1" x14ac:dyDescent="0.2">
      <c r="A26" s="292">
        <v>18</v>
      </c>
      <c r="B26" s="1293" t="s">
        <v>180</v>
      </c>
      <c r="C26" s="1293"/>
      <c r="D26" s="1294"/>
      <c r="E26" s="1289" t="s">
        <v>175</v>
      </c>
      <c r="F26" s="1290"/>
      <c r="G26" s="225" t="s">
        <v>175</v>
      </c>
      <c r="H26" s="224">
        <v>240</v>
      </c>
    </row>
    <row r="27" spans="1:8" s="80" customFormat="1" ht="15" customHeight="1" x14ac:dyDescent="0.2">
      <c r="A27" s="292">
        <v>19</v>
      </c>
      <c r="B27" s="1293" t="s">
        <v>181</v>
      </c>
      <c r="C27" s="1293"/>
      <c r="D27" s="1294"/>
      <c r="E27" s="1289" t="s">
        <v>461</v>
      </c>
      <c r="F27" s="1290"/>
      <c r="G27" s="225" t="s">
        <v>182</v>
      </c>
      <c r="H27" s="224">
        <v>260</v>
      </c>
    </row>
    <row r="28" spans="1:8" s="80" customFormat="1" ht="15" customHeight="1" x14ac:dyDescent="0.2">
      <c r="A28" s="292">
        <v>20</v>
      </c>
      <c r="B28" s="1293" t="s">
        <v>183</v>
      </c>
      <c r="C28" s="1293"/>
      <c r="D28" s="1294"/>
      <c r="E28" s="1289" t="s">
        <v>461</v>
      </c>
      <c r="F28" s="1290"/>
      <c r="G28" s="225" t="s">
        <v>182</v>
      </c>
      <c r="H28" s="224">
        <v>490</v>
      </c>
    </row>
    <row r="29" spans="1:8" s="80" customFormat="1" ht="15" customHeight="1" x14ac:dyDescent="0.2">
      <c r="A29" s="292">
        <v>21</v>
      </c>
      <c r="B29" s="1293" t="s">
        <v>184</v>
      </c>
      <c r="C29" s="1293"/>
      <c r="D29" s="1294"/>
      <c r="E29" s="1289" t="s">
        <v>598</v>
      </c>
      <c r="F29" s="1290"/>
      <c r="G29" s="225" t="s">
        <v>170</v>
      </c>
      <c r="H29" s="224">
        <v>400</v>
      </c>
    </row>
    <row r="30" spans="1:8" s="80" customFormat="1" ht="15" customHeight="1" x14ac:dyDescent="0.2">
      <c r="A30" s="292">
        <v>22</v>
      </c>
      <c r="B30" s="1293" t="s">
        <v>185</v>
      </c>
      <c r="C30" s="1293"/>
      <c r="D30" s="1294"/>
      <c r="E30" s="1289" t="s">
        <v>246</v>
      </c>
      <c r="F30" s="1290"/>
      <c r="G30" s="225" t="s">
        <v>170</v>
      </c>
      <c r="H30" s="224">
        <v>270</v>
      </c>
    </row>
    <row r="31" spans="1:8" s="80" customFormat="1" ht="15" customHeight="1" x14ac:dyDescent="0.2">
      <c r="A31" s="292">
        <v>23</v>
      </c>
      <c r="B31" s="1293" t="s">
        <v>187</v>
      </c>
      <c r="C31" s="1293"/>
      <c r="D31" s="1294"/>
      <c r="E31" s="1289" t="s">
        <v>188</v>
      </c>
      <c r="F31" s="1290"/>
      <c r="G31" s="225" t="s">
        <v>170</v>
      </c>
      <c r="H31" s="224">
        <v>140</v>
      </c>
    </row>
    <row r="32" spans="1:8" s="80" customFormat="1" ht="15" customHeight="1" x14ac:dyDescent="0.2">
      <c r="A32" s="292">
        <v>24</v>
      </c>
      <c r="B32" s="1293" t="s">
        <v>225</v>
      </c>
      <c r="C32" s="1293"/>
      <c r="D32" s="1294"/>
      <c r="E32" s="1289" t="s">
        <v>186</v>
      </c>
      <c r="F32" s="1290"/>
      <c r="G32" s="225" t="s">
        <v>170</v>
      </c>
      <c r="H32" s="224">
        <v>160</v>
      </c>
    </row>
    <row r="33" spans="1:8" s="80" customFormat="1" ht="15" customHeight="1" x14ac:dyDescent="0.2">
      <c r="A33" s="292">
        <v>25</v>
      </c>
      <c r="B33" s="1313" t="s">
        <v>599</v>
      </c>
      <c r="C33" s="1314"/>
      <c r="D33" s="1315"/>
      <c r="E33" s="1289" t="s">
        <v>600</v>
      </c>
      <c r="F33" s="1316"/>
      <c r="G33" s="225" t="s">
        <v>601</v>
      </c>
      <c r="H33" s="224">
        <v>280</v>
      </c>
    </row>
    <row r="34" spans="1:8" s="80" customFormat="1" ht="15" customHeight="1" x14ac:dyDescent="0.2">
      <c r="A34" s="292">
        <v>26</v>
      </c>
      <c r="B34" s="1313" t="s">
        <v>602</v>
      </c>
      <c r="C34" s="1314"/>
      <c r="D34" s="1315"/>
      <c r="E34" s="1289" t="s">
        <v>603</v>
      </c>
      <c r="F34" s="1316"/>
      <c r="G34" s="225"/>
      <c r="H34" s="224">
        <v>150</v>
      </c>
    </row>
    <row r="35" spans="1:8" s="80" customFormat="1" ht="15" customHeight="1" x14ac:dyDescent="0.2">
      <c r="A35" s="292">
        <v>27</v>
      </c>
      <c r="B35" s="1313" t="s">
        <v>604</v>
      </c>
      <c r="C35" s="1314"/>
      <c r="D35" s="1315"/>
      <c r="E35" s="1289" t="s">
        <v>603</v>
      </c>
      <c r="F35" s="1316"/>
      <c r="G35" s="225"/>
      <c r="H35" s="224">
        <v>170</v>
      </c>
    </row>
    <row r="36" spans="1:8" s="80" customFormat="1" ht="15" customHeight="1" x14ac:dyDescent="0.2">
      <c r="A36" s="292">
        <v>28</v>
      </c>
      <c r="B36" s="1304" t="s">
        <v>605</v>
      </c>
      <c r="C36" s="1293"/>
      <c r="D36" s="1294"/>
      <c r="E36" s="1289" t="s">
        <v>600</v>
      </c>
      <c r="F36" s="1316"/>
      <c r="G36" s="225" t="s">
        <v>601</v>
      </c>
      <c r="H36" s="224">
        <v>290</v>
      </c>
    </row>
    <row r="37" spans="1:8" s="80" customFormat="1" ht="15" customHeight="1" x14ac:dyDescent="0.2">
      <c r="A37" s="292">
        <v>29</v>
      </c>
      <c r="B37" s="1293" t="s">
        <v>189</v>
      </c>
      <c r="C37" s="1293"/>
      <c r="D37" s="1294"/>
      <c r="E37" s="1289" t="s">
        <v>606</v>
      </c>
      <c r="F37" s="1290"/>
      <c r="G37" s="225" t="s">
        <v>175</v>
      </c>
      <c r="H37" s="228" t="s">
        <v>607</v>
      </c>
    </row>
    <row r="38" spans="1:8" s="80" customFormat="1" ht="15" customHeight="1" x14ac:dyDescent="0.2">
      <c r="A38" s="293"/>
      <c r="B38" s="1285" t="s">
        <v>190</v>
      </c>
      <c r="C38" s="1285"/>
      <c r="D38" s="1286"/>
      <c r="E38" s="1287"/>
      <c r="F38" s="1288"/>
      <c r="G38" s="229"/>
      <c r="H38" s="294"/>
    </row>
    <row r="39" spans="1:8" s="80" customFormat="1" ht="15" customHeight="1" x14ac:dyDescent="0.2">
      <c r="A39" s="292">
        <v>30</v>
      </c>
      <c r="B39" s="1293" t="s">
        <v>191</v>
      </c>
      <c r="C39" s="1293"/>
      <c r="D39" s="1294"/>
      <c r="E39" s="1289" t="s">
        <v>192</v>
      </c>
      <c r="F39" s="1290"/>
      <c r="G39" s="225" t="s">
        <v>170</v>
      </c>
      <c r="H39" s="224">
        <v>390</v>
      </c>
    </row>
    <row r="40" spans="1:8" s="80" customFormat="1" ht="15" customHeight="1" x14ac:dyDescent="0.2">
      <c r="A40" s="292">
        <v>31</v>
      </c>
      <c r="B40" s="1293" t="s">
        <v>193</v>
      </c>
      <c r="C40" s="1293"/>
      <c r="D40" s="1294"/>
      <c r="E40" s="1289" t="s">
        <v>194</v>
      </c>
      <c r="F40" s="1290"/>
      <c r="G40" s="225" t="s">
        <v>195</v>
      </c>
      <c r="H40" s="228" t="s">
        <v>607</v>
      </c>
    </row>
    <row r="41" spans="1:8" s="80" customFormat="1" ht="15" customHeight="1" x14ac:dyDescent="0.2">
      <c r="A41" s="293"/>
      <c r="B41" s="1285" t="s">
        <v>641</v>
      </c>
      <c r="C41" s="1285"/>
      <c r="D41" s="1286"/>
      <c r="E41" s="1287"/>
      <c r="F41" s="1288"/>
      <c r="G41" s="229"/>
      <c r="H41" s="294"/>
    </row>
    <row r="42" spans="1:8" s="80" customFormat="1" ht="15" customHeight="1" x14ac:dyDescent="0.2">
      <c r="A42" s="292">
        <v>32</v>
      </c>
      <c r="B42" s="1293" t="s">
        <v>608</v>
      </c>
      <c r="C42" s="1293"/>
      <c r="D42" s="1294"/>
      <c r="E42" s="1289" t="s">
        <v>609</v>
      </c>
      <c r="F42" s="1290"/>
      <c r="G42" s="225" t="s">
        <v>182</v>
      </c>
      <c r="H42" s="224">
        <v>160</v>
      </c>
    </row>
    <row r="43" spans="1:8" s="80" customFormat="1" ht="15" customHeight="1" x14ac:dyDescent="0.2">
      <c r="A43" s="292">
        <v>33</v>
      </c>
      <c r="B43" s="1293" t="s">
        <v>610</v>
      </c>
      <c r="C43" s="1293"/>
      <c r="D43" s="1294"/>
      <c r="E43" s="1289" t="s">
        <v>611</v>
      </c>
      <c r="F43" s="1290"/>
      <c r="G43" s="225" t="s">
        <v>170</v>
      </c>
      <c r="H43" s="224">
        <v>230</v>
      </c>
    </row>
    <row r="44" spans="1:8" s="80" customFormat="1" ht="15" customHeight="1" x14ac:dyDescent="0.2">
      <c r="A44" s="292">
        <v>34</v>
      </c>
      <c r="B44" s="1293" t="s">
        <v>612</v>
      </c>
      <c r="C44" s="1293"/>
      <c r="D44" s="1294"/>
      <c r="E44" s="1289" t="s">
        <v>613</v>
      </c>
      <c r="F44" s="1290"/>
      <c r="G44" s="230" t="s">
        <v>202</v>
      </c>
      <c r="H44" s="224">
        <v>250</v>
      </c>
    </row>
    <row r="45" spans="1:8" s="80" customFormat="1" ht="15" customHeight="1" x14ac:dyDescent="0.2">
      <c r="A45" s="292">
        <v>35</v>
      </c>
      <c r="B45" s="1293" t="s">
        <v>614</v>
      </c>
      <c r="C45" s="1293"/>
      <c r="D45" s="1294"/>
      <c r="E45" s="1289" t="s">
        <v>615</v>
      </c>
      <c r="F45" s="1290"/>
      <c r="G45" s="230" t="s">
        <v>182</v>
      </c>
      <c r="H45" s="224">
        <v>350</v>
      </c>
    </row>
    <row r="46" spans="1:8" s="80" customFormat="1" ht="15" customHeight="1" x14ac:dyDescent="0.2">
      <c r="A46" s="292">
        <v>36</v>
      </c>
      <c r="B46" s="1293" t="s">
        <v>254</v>
      </c>
      <c r="C46" s="1293"/>
      <c r="D46" s="1294"/>
      <c r="E46" s="1289" t="s">
        <v>616</v>
      </c>
      <c r="F46" s="1290"/>
      <c r="G46" s="230" t="s">
        <v>253</v>
      </c>
      <c r="H46" s="224">
        <v>250</v>
      </c>
    </row>
    <row r="47" spans="1:8" s="80" customFormat="1" ht="15" customHeight="1" x14ac:dyDescent="0.2">
      <c r="A47" s="295"/>
      <c r="B47" s="1319" t="s">
        <v>196</v>
      </c>
      <c r="C47" s="1319"/>
      <c r="D47" s="1320"/>
      <c r="E47" s="1317"/>
      <c r="F47" s="1318"/>
      <c r="G47" s="231"/>
      <c r="H47" s="296"/>
    </row>
    <row r="48" spans="1:8" s="80" customFormat="1" ht="15" customHeight="1" x14ac:dyDescent="0.2">
      <c r="A48" s="292">
        <v>37</v>
      </c>
      <c r="B48" s="1293" t="s">
        <v>197</v>
      </c>
      <c r="C48" s="1293"/>
      <c r="D48" s="1294"/>
      <c r="E48" s="1289" t="s">
        <v>198</v>
      </c>
      <c r="F48" s="1290"/>
      <c r="G48" s="225" t="s">
        <v>170</v>
      </c>
      <c r="H48" s="224">
        <v>380</v>
      </c>
    </row>
    <row r="49" spans="1:8" s="80" customFormat="1" ht="15" customHeight="1" x14ac:dyDescent="0.2">
      <c r="A49" s="292">
        <v>38</v>
      </c>
      <c r="B49" s="1293" t="s">
        <v>199</v>
      </c>
      <c r="C49" s="1293"/>
      <c r="D49" s="1294"/>
      <c r="E49" s="1289" t="s">
        <v>200</v>
      </c>
      <c r="F49" s="1290"/>
      <c r="G49" s="225" t="s">
        <v>201</v>
      </c>
      <c r="H49" s="224">
        <v>600</v>
      </c>
    </row>
    <row r="50" spans="1:8" s="80" customFormat="1" ht="15" customHeight="1" x14ac:dyDescent="0.2">
      <c r="A50" s="292">
        <v>39</v>
      </c>
      <c r="B50" s="1293" t="s">
        <v>307</v>
      </c>
      <c r="C50" s="1293"/>
      <c r="D50" s="1294"/>
      <c r="E50" s="1289" t="s">
        <v>165</v>
      </c>
      <c r="F50" s="1290"/>
      <c r="G50" s="225" t="s">
        <v>182</v>
      </c>
      <c r="H50" s="224">
        <v>210</v>
      </c>
    </row>
    <row r="51" spans="1:8" s="80" customFormat="1" ht="15" customHeight="1" x14ac:dyDescent="0.2">
      <c r="A51" s="292">
        <v>40</v>
      </c>
      <c r="B51" s="1293" t="s">
        <v>255</v>
      </c>
      <c r="C51" s="1293"/>
      <c r="D51" s="1294"/>
      <c r="E51" s="1289" t="s">
        <v>256</v>
      </c>
      <c r="F51" s="1290"/>
      <c r="G51" s="225" t="s">
        <v>182</v>
      </c>
      <c r="H51" s="224">
        <v>280</v>
      </c>
    </row>
    <row r="52" spans="1:8" s="80" customFormat="1" ht="15" customHeight="1" x14ac:dyDescent="0.2">
      <c r="A52" s="292">
        <v>41</v>
      </c>
      <c r="B52" s="1293" t="s">
        <v>257</v>
      </c>
      <c r="C52" s="1293"/>
      <c r="D52" s="1294"/>
      <c r="E52" s="1289" t="s">
        <v>208</v>
      </c>
      <c r="F52" s="1290"/>
      <c r="G52" s="225" t="s">
        <v>195</v>
      </c>
      <c r="H52" s="224">
        <v>140</v>
      </c>
    </row>
    <row r="53" spans="1:8" s="80" customFormat="1" ht="15" customHeight="1" x14ac:dyDescent="0.2">
      <c r="A53" s="292">
        <v>42</v>
      </c>
      <c r="B53" s="1293" t="s">
        <v>258</v>
      </c>
      <c r="C53" s="1293"/>
      <c r="D53" s="1294"/>
      <c r="E53" s="1289" t="s">
        <v>259</v>
      </c>
      <c r="F53" s="1290"/>
      <c r="G53" s="225" t="s">
        <v>182</v>
      </c>
      <c r="H53" s="224">
        <v>480</v>
      </c>
    </row>
    <row r="54" spans="1:8" s="80" customFormat="1" ht="15" customHeight="1" x14ac:dyDescent="0.2">
      <c r="A54" s="292">
        <v>43</v>
      </c>
      <c r="B54" s="1293" t="s">
        <v>260</v>
      </c>
      <c r="C54" s="1293"/>
      <c r="D54" s="1294"/>
      <c r="E54" s="1289" t="s">
        <v>283</v>
      </c>
      <c r="F54" s="1290"/>
      <c r="G54" s="225" t="s">
        <v>170</v>
      </c>
      <c r="H54" s="224">
        <v>380</v>
      </c>
    </row>
    <row r="55" spans="1:8" s="80" customFormat="1" ht="15" customHeight="1" x14ac:dyDescent="0.2">
      <c r="A55" s="292">
        <v>44</v>
      </c>
      <c r="B55" s="1293" t="s">
        <v>301</v>
      </c>
      <c r="C55" s="1293"/>
      <c r="D55" s="1294"/>
      <c r="E55" s="1289" t="s">
        <v>302</v>
      </c>
      <c r="F55" s="1290"/>
      <c r="G55" s="225" t="s">
        <v>202</v>
      </c>
      <c r="H55" s="224">
        <v>470</v>
      </c>
    </row>
    <row r="56" spans="1:8" s="80" customFormat="1" ht="15" customHeight="1" x14ac:dyDescent="0.2">
      <c r="A56" s="292">
        <v>45</v>
      </c>
      <c r="B56" s="1293" t="s">
        <v>261</v>
      </c>
      <c r="C56" s="1293"/>
      <c r="D56" s="1294"/>
      <c r="E56" s="1289" t="s">
        <v>262</v>
      </c>
      <c r="F56" s="1290"/>
      <c r="G56" s="225" t="s">
        <v>182</v>
      </c>
      <c r="H56" s="224">
        <v>350</v>
      </c>
    </row>
    <row r="57" spans="1:8" s="80" customFormat="1" ht="15" customHeight="1" x14ac:dyDescent="0.2">
      <c r="A57" s="293"/>
      <c r="B57" s="1285" t="s">
        <v>203</v>
      </c>
      <c r="C57" s="1285"/>
      <c r="D57" s="1286"/>
      <c r="E57" s="1287"/>
      <c r="F57" s="1288"/>
      <c r="G57" s="229"/>
      <c r="H57" s="294"/>
    </row>
    <row r="58" spans="1:8" s="80" customFormat="1" ht="15" customHeight="1" x14ac:dyDescent="0.2">
      <c r="A58" s="297">
        <v>46</v>
      </c>
      <c r="B58" s="1293" t="s">
        <v>204</v>
      </c>
      <c r="C58" s="1293"/>
      <c r="D58" s="1294"/>
      <c r="E58" s="1289" t="s">
        <v>271</v>
      </c>
      <c r="F58" s="1290"/>
      <c r="G58" s="225" t="s">
        <v>179</v>
      </c>
      <c r="H58" s="224">
        <v>530</v>
      </c>
    </row>
    <row r="59" spans="1:8" s="80" customFormat="1" ht="15" customHeight="1" x14ac:dyDescent="0.2">
      <c r="A59" s="297">
        <v>47</v>
      </c>
      <c r="B59" s="1293" t="s">
        <v>263</v>
      </c>
      <c r="C59" s="1293"/>
      <c r="D59" s="1294"/>
      <c r="E59" s="1289" t="s">
        <v>264</v>
      </c>
      <c r="F59" s="1290"/>
      <c r="G59" s="225" t="s">
        <v>179</v>
      </c>
      <c r="H59" s="224">
        <v>550</v>
      </c>
    </row>
    <row r="60" spans="1:8" s="80" customFormat="1" ht="15" customHeight="1" x14ac:dyDescent="0.2">
      <c r="A60" s="297">
        <v>48</v>
      </c>
      <c r="B60" s="1293" t="s">
        <v>265</v>
      </c>
      <c r="C60" s="1293"/>
      <c r="D60" s="1294"/>
      <c r="E60" s="1289" t="s">
        <v>266</v>
      </c>
      <c r="F60" s="1290"/>
      <c r="G60" s="225" t="s">
        <v>170</v>
      </c>
      <c r="H60" s="224">
        <v>650</v>
      </c>
    </row>
    <row r="61" spans="1:8" s="80" customFormat="1" ht="15" customHeight="1" x14ac:dyDescent="0.2">
      <c r="A61" s="297">
        <v>49</v>
      </c>
      <c r="B61" s="1293" t="s">
        <v>305</v>
      </c>
      <c r="C61" s="1293"/>
      <c r="D61" s="1294"/>
      <c r="E61" s="1289" t="s">
        <v>306</v>
      </c>
      <c r="F61" s="1290"/>
      <c r="G61" s="225" t="s">
        <v>179</v>
      </c>
      <c r="H61" s="224">
        <v>540</v>
      </c>
    </row>
    <row r="62" spans="1:8" s="80" customFormat="1" ht="15" customHeight="1" x14ac:dyDescent="0.2">
      <c r="A62" s="297">
        <v>50</v>
      </c>
      <c r="B62" s="1293" t="s">
        <v>303</v>
      </c>
      <c r="C62" s="1293"/>
      <c r="D62" s="1294"/>
      <c r="E62" s="1289" t="s">
        <v>304</v>
      </c>
      <c r="F62" s="1290"/>
      <c r="G62" s="225" t="s">
        <v>202</v>
      </c>
      <c r="H62" s="224">
        <v>380</v>
      </c>
    </row>
    <row r="63" spans="1:8" s="80" customFormat="1" ht="15" customHeight="1" x14ac:dyDescent="0.2">
      <c r="A63" s="297">
        <v>51</v>
      </c>
      <c r="B63" s="1293" t="s">
        <v>617</v>
      </c>
      <c r="C63" s="1293"/>
      <c r="D63" s="1294"/>
      <c r="E63" s="1289" t="s">
        <v>267</v>
      </c>
      <c r="F63" s="1290"/>
      <c r="G63" s="225" t="s">
        <v>202</v>
      </c>
      <c r="H63" s="224">
        <v>380</v>
      </c>
    </row>
    <row r="64" spans="1:8" s="80" customFormat="1" ht="15" customHeight="1" x14ac:dyDescent="0.2">
      <c r="A64" s="297">
        <v>52</v>
      </c>
      <c r="B64" s="1293" t="s">
        <v>268</v>
      </c>
      <c r="C64" s="1293"/>
      <c r="D64" s="1294"/>
      <c r="E64" s="1289" t="s">
        <v>269</v>
      </c>
      <c r="F64" s="1290"/>
      <c r="G64" s="225" t="s">
        <v>182</v>
      </c>
      <c r="H64" s="224">
        <v>360</v>
      </c>
    </row>
    <row r="65" spans="1:8" s="80" customFormat="1" ht="15" customHeight="1" x14ac:dyDescent="0.2">
      <c r="A65" s="297">
        <v>53</v>
      </c>
      <c r="B65" s="1293" t="s">
        <v>274</v>
      </c>
      <c r="C65" s="1293"/>
      <c r="D65" s="1294"/>
      <c r="E65" s="1289" t="s">
        <v>275</v>
      </c>
      <c r="F65" s="1290"/>
      <c r="G65" s="225" t="s">
        <v>202</v>
      </c>
      <c r="H65" s="224">
        <v>250</v>
      </c>
    </row>
    <row r="66" spans="1:8" s="80" customFormat="1" ht="15" customHeight="1" x14ac:dyDescent="0.2">
      <c r="A66" s="297">
        <v>54</v>
      </c>
      <c r="B66" s="1293" t="s">
        <v>270</v>
      </c>
      <c r="C66" s="1293"/>
      <c r="D66" s="1294"/>
      <c r="E66" s="1289" t="s">
        <v>273</v>
      </c>
      <c r="F66" s="1290"/>
      <c r="G66" s="225" t="s">
        <v>179</v>
      </c>
      <c r="H66" s="224">
        <v>400</v>
      </c>
    </row>
    <row r="67" spans="1:8" s="80" customFormat="1" ht="15" customHeight="1" x14ac:dyDescent="0.2">
      <c r="A67" s="297">
        <v>55</v>
      </c>
      <c r="B67" s="1293" t="s">
        <v>272</v>
      </c>
      <c r="C67" s="1293"/>
      <c r="D67" s="1294"/>
      <c r="E67" s="1289" t="s">
        <v>273</v>
      </c>
      <c r="F67" s="1290"/>
      <c r="G67" s="225" t="s">
        <v>179</v>
      </c>
      <c r="H67" s="224">
        <v>380</v>
      </c>
    </row>
    <row r="68" spans="1:8" s="80" customFormat="1" ht="15" customHeight="1" x14ac:dyDescent="0.2">
      <c r="A68" s="297">
        <v>56</v>
      </c>
      <c r="B68" s="1293" t="s">
        <v>205</v>
      </c>
      <c r="C68" s="1293"/>
      <c r="D68" s="1294"/>
      <c r="E68" s="1289" t="s">
        <v>206</v>
      </c>
      <c r="F68" s="1290"/>
      <c r="G68" s="225" t="s">
        <v>179</v>
      </c>
      <c r="H68" s="224">
        <v>370</v>
      </c>
    </row>
    <row r="69" spans="1:8" s="80" customFormat="1" ht="15" customHeight="1" x14ac:dyDescent="0.2">
      <c r="A69" s="297">
        <v>57</v>
      </c>
      <c r="B69" s="1293" t="s">
        <v>207</v>
      </c>
      <c r="C69" s="1293"/>
      <c r="D69" s="1294"/>
      <c r="E69" s="1289" t="s">
        <v>208</v>
      </c>
      <c r="F69" s="1290"/>
      <c r="G69" s="225" t="s">
        <v>179</v>
      </c>
      <c r="H69" s="224">
        <v>350</v>
      </c>
    </row>
    <row r="70" spans="1:8" s="80" customFormat="1" ht="15" customHeight="1" x14ac:dyDescent="0.2">
      <c r="A70" s="297">
        <v>58</v>
      </c>
      <c r="B70" s="1293" t="s">
        <v>209</v>
      </c>
      <c r="C70" s="1293"/>
      <c r="D70" s="1294"/>
      <c r="E70" s="1289" t="s">
        <v>165</v>
      </c>
      <c r="F70" s="1290"/>
      <c r="G70" s="225" t="s">
        <v>179</v>
      </c>
      <c r="H70" s="224">
        <v>180</v>
      </c>
    </row>
    <row r="71" spans="1:8" s="80" customFormat="1" ht="15" customHeight="1" x14ac:dyDescent="0.2">
      <c r="A71" s="297">
        <v>59</v>
      </c>
      <c r="B71" s="1310" t="s">
        <v>210</v>
      </c>
      <c r="C71" s="1311"/>
      <c r="D71" s="1312"/>
      <c r="E71" s="1289" t="s">
        <v>211</v>
      </c>
      <c r="F71" s="1290"/>
      <c r="G71" s="225" t="s">
        <v>179</v>
      </c>
      <c r="H71" s="224">
        <v>340</v>
      </c>
    </row>
    <row r="72" spans="1:8" s="80" customFormat="1" ht="15" customHeight="1" x14ac:dyDescent="0.2">
      <c r="A72" s="297">
        <v>60</v>
      </c>
      <c r="B72" s="1304" t="s">
        <v>226</v>
      </c>
      <c r="C72" s="1293"/>
      <c r="D72" s="1294"/>
      <c r="E72" s="1289" t="s">
        <v>227</v>
      </c>
      <c r="F72" s="1290"/>
      <c r="G72" s="225" t="s">
        <v>179</v>
      </c>
      <c r="H72" s="224">
        <v>400</v>
      </c>
    </row>
    <row r="73" spans="1:8" s="80" customFormat="1" ht="15" customHeight="1" x14ac:dyDescent="0.2">
      <c r="A73" s="297">
        <v>61</v>
      </c>
      <c r="B73" s="1304" t="s">
        <v>212</v>
      </c>
      <c r="C73" s="1293"/>
      <c r="D73" s="1294"/>
      <c r="E73" s="1289" t="s">
        <v>213</v>
      </c>
      <c r="F73" s="1290"/>
      <c r="G73" s="225" t="s">
        <v>179</v>
      </c>
      <c r="H73" s="224">
        <v>500</v>
      </c>
    </row>
    <row r="74" spans="1:8" s="80" customFormat="1" ht="15" customHeight="1" x14ac:dyDescent="0.2">
      <c r="A74" s="297">
        <v>62</v>
      </c>
      <c r="B74" s="1304" t="s">
        <v>215</v>
      </c>
      <c r="C74" s="1293"/>
      <c r="D74" s="1294"/>
      <c r="E74" s="1289" t="s">
        <v>214</v>
      </c>
      <c r="F74" s="1290"/>
      <c r="G74" s="225" t="s">
        <v>170</v>
      </c>
      <c r="H74" s="224">
        <v>255</v>
      </c>
    </row>
    <row r="75" spans="1:8" s="80" customFormat="1" ht="15" customHeight="1" x14ac:dyDescent="0.2">
      <c r="A75" s="297">
        <v>63</v>
      </c>
      <c r="B75" s="1304" t="s">
        <v>216</v>
      </c>
      <c r="C75" s="1293"/>
      <c r="D75" s="1294"/>
      <c r="E75" s="1289" t="s">
        <v>223</v>
      </c>
      <c r="F75" s="1290"/>
      <c r="G75" s="225" t="s">
        <v>179</v>
      </c>
      <c r="H75" s="224">
        <v>370</v>
      </c>
    </row>
    <row r="76" spans="1:8" s="80" customFormat="1" ht="15" customHeight="1" thickBot="1" x14ac:dyDescent="0.25">
      <c r="A76" s="298">
        <v>64</v>
      </c>
      <c r="B76" s="1305" t="s">
        <v>217</v>
      </c>
      <c r="C76" s="1306"/>
      <c r="D76" s="1307"/>
      <c r="E76" s="1308" t="s">
        <v>218</v>
      </c>
      <c r="F76" s="1309"/>
      <c r="G76" s="299" t="s">
        <v>179</v>
      </c>
      <c r="H76" s="300">
        <v>380</v>
      </c>
    </row>
    <row r="77" spans="1:8" x14ac:dyDescent="0.2">
      <c r="B77" s="87"/>
      <c r="C77" s="87"/>
      <c r="D77" s="87"/>
    </row>
  </sheetData>
  <sheetProtection algorithmName="SHA-512" hashValue="GoYAVUM5bywH5hUAbVrEYm5tLqbQsvxWxEWP2m0Cld2tvwNfjDcbLuo+u8sBdnWtG9Wn2Rm0owTJ/r0svnDnhg==" saltValue="MjH8xXh4Zk3HRWWMmROSdA==" spinCount="100000" sheet="1" objects="1" scenarios="1"/>
  <mergeCells count="146">
    <mergeCell ref="E56:F56"/>
    <mergeCell ref="B52:D52"/>
    <mergeCell ref="B56:D56"/>
    <mergeCell ref="B54:D54"/>
    <mergeCell ref="E54:F54"/>
    <mergeCell ref="B63:D63"/>
    <mergeCell ref="E63:F63"/>
    <mergeCell ref="B58:D58"/>
    <mergeCell ref="E58:F58"/>
    <mergeCell ref="E62:F62"/>
    <mergeCell ref="E59:F59"/>
    <mergeCell ref="B61:D61"/>
    <mergeCell ref="E16:F16"/>
    <mergeCell ref="B14:D14"/>
    <mergeCell ref="E14:F14"/>
    <mergeCell ref="B15:D15"/>
    <mergeCell ref="E15:F15"/>
    <mergeCell ref="E17:F17"/>
    <mergeCell ref="E41:F41"/>
    <mergeCell ref="B50:D50"/>
    <mergeCell ref="E50:F50"/>
    <mergeCell ref="E24:F24"/>
    <mergeCell ref="E25:F25"/>
    <mergeCell ref="B44:D44"/>
    <mergeCell ref="B49:D49"/>
    <mergeCell ref="E49:F49"/>
    <mergeCell ref="B47:D47"/>
    <mergeCell ref="B30:D30"/>
    <mergeCell ref="E30:F30"/>
    <mergeCell ref="B28:D28"/>
    <mergeCell ref="E28:F28"/>
    <mergeCell ref="B29:D29"/>
    <mergeCell ref="B35:D35"/>
    <mergeCell ref="E35:F35"/>
    <mergeCell ref="E29:F29"/>
    <mergeCell ref="B32:D32"/>
    <mergeCell ref="B67:D67"/>
    <mergeCell ref="E67:F67"/>
    <mergeCell ref="B43:D43"/>
    <mergeCell ref="B40:D40"/>
    <mergeCell ref="E40:F40"/>
    <mergeCell ref="B46:D46"/>
    <mergeCell ref="E46:F46"/>
    <mergeCell ref="B48:D48"/>
    <mergeCell ref="E48:F48"/>
    <mergeCell ref="E43:F43"/>
    <mergeCell ref="E47:F47"/>
    <mergeCell ref="B53:D53"/>
    <mergeCell ref="E53:F53"/>
    <mergeCell ref="E55:F55"/>
    <mergeCell ref="B65:D65"/>
    <mergeCell ref="E65:F65"/>
    <mergeCell ref="B57:D57"/>
    <mergeCell ref="E57:F57"/>
    <mergeCell ref="B60:D60"/>
    <mergeCell ref="E60:F60"/>
    <mergeCell ref="B59:D59"/>
    <mergeCell ref="B64:D64"/>
    <mergeCell ref="B62:D62"/>
    <mergeCell ref="E64:F64"/>
    <mergeCell ref="B66:D66"/>
    <mergeCell ref="E66:F66"/>
    <mergeCell ref="E44:F44"/>
    <mergeCell ref="E27:F27"/>
    <mergeCell ref="B18:D18"/>
    <mergeCell ref="E18:F18"/>
    <mergeCell ref="B20:D20"/>
    <mergeCell ref="B26:D26"/>
    <mergeCell ref="E20:F20"/>
    <mergeCell ref="B21:D21"/>
    <mergeCell ref="E21:F21"/>
    <mergeCell ref="B22:D22"/>
    <mergeCell ref="E22:F22"/>
    <mergeCell ref="B23:D23"/>
    <mergeCell ref="E23:F23"/>
    <mergeCell ref="B24:D24"/>
    <mergeCell ref="B25:D25"/>
    <mergeCell ref="E26:F26"/>
    <mergeCell ref="B27:D27"/>
    <mergeCell ref="B51:D51"/>
    <mergeCell ref="E51:F51"/>
    <mergeCell ref="E52:F52"/>
    <mergeCell ref="E61:F61"/>
    <mergeCell ref="B55:D55"/>
    <mergeCell ref="B45:D45"/>
    <mergeCell ref="B33:D33"/>
    <mergeCell ref="E33:F33"/>
    <mergeCell ref="B31:D31"/>
    <mergeCell ref="B42:D42"/>
    <mergeCell ref="B34:D34"/>
    <mergeCell ref="E34:F34"/>
    <mergeCell ref="E38:F38"/>
    <mergeCell ref="B37:D37"/>
    <mergeCell ref="E37:F37"/>
    <mergeCell ref="B36:D36"/>
    <mergeCell ref="E36:F36"/>
    <mergeCell ref="E31:F31"/>
    <mergeCell ref="E32:F32"/>
    <mergeCell ref="B38:D38"/>
    <mergeCell ref="E42:F42"/>
    <mergeCell ref="E45:F45"/>
    <mergeCell ref="B39:D39"/>
    <mergeCell ref="E39:F39"/>
    <mergeCell ref="B41:D41"/>
    <mergeCell ref="E72:F72"/>
    <mergeCell ref="B74:D74"/>
    <mergeCell ref="E74:F74"/>
    <mergeCell ref="E75:F75"/>
    <mergeCell ref="B76:D76"/>
    <mergeCell ref="E76:F76"/>
    <mergeCell ref="E68:F68"/>
    <mergeCell ref="B71:D71"/>
    <mergeCell ref="B69:D69"/>
    <mergeCell ref="E69:F69"/>
    <mergeCell ref="B75:D75"/>
    <mergeCell ref="B73:D73"/>
    <mergeCell ref="E71:F71"/>
    <mergeCell ref="B72:D72"/>
    <mergeCell ref="B70:D70"/>
    <mergeCell ref="E70:F70"/>
    <mergeCell ref="E73:F73"/>
    <mergeCell ref="B68:D68"/>
    <mergeCell ref="G5:G6"/>
    <mergeCell ref="B7:D7"/>
    <mergeCell ref="E7:F7"/>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 ref="B17:D17"/>
    <mergeCell ref="B16:D16"/>
  </mergeCells>
  <phoneticPr fontId="8"/>
  <pageMargins left="0.51181102362204722" right="0.31496062992125984" top="0.55118110236220474" bottom="0.35433070866141736" header="0.31496062992125984" footer="0.31496062992125984"/>
  <pageSetup paperSize="9" scale="94" orientation="portrait" r:id="rId1"/>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Q58"/>
  <sheetViews>
    <sheetView view="pageBreakPreview" zoomScaleNormal="100" zoomScaleSheetLayoutView="100" workbookViewId="0">
      <selection activeCell="B2" sqref="B2"/>
    </sheetView>
  </sheetViews>
  <sheetFormatPr defaultColWidth="8.90625" defaultRowHeight="13" x14ac:dyDescent="0.2"/>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x14ac:dyDescent="0.2">
      <c r="B1" s="94" t="s">
        <v>451</v>
      </c>
      <c r="C1" s="67"/>
      <c r="D1" s="67"/>
      <c r="H1" s="94"/>
      <c r="I1" s="94"/>
    </row>
    <row r="2" spans="2:17" ht="8.15" customHeight="1" x14ac:dyDescent="0.2"/>
    <row r="3" spans="2:17" ht="18" customHeight="1" x14ac:dyDescent="0.2">
      <c r="B3" s="6" t="s">
        <v>130</v>
      </c>
      <c r="C3" s="6"/>
      <c r="D3" s="6"/>
      <c r="E3" s="6"/>
      <c r="F3" s="6"/>
      <c r="H3" s="70"/>
      <c r="I3" s="70"/>
      <c r="J3" s="70"/>
    </row>
    <row r="4" spans="2:17" ht="20.149999999999999" customHeight="1" x14ac:dyDescent="0.2">
      <c r="B4" s="1327" t="s">
        <v>452</v>
      </c>
      <c r="C4" s="1328"/>
      <c r="D4" s="1328"/>
      <c r="E4" s="1328"/>
      <c r="F4" s="1328"/>
      <c r="G4" s="1328"/>
      <c r="H4" s="1328"/>
      <c r="I4" s="1329"/>
      <c r="J4" s="70"/>
    </row>
    <row r="5" spans="2:17" ht="20.149999999999999" customHeight="1" x14ac:dyDescent="0.2">
      <c r="B5" s="1330"/>
      <c r="C5" s="1331"/>
      <c r="D5" s="1331"/>
      <c r="E5" s="1331"/>
      <c r="F5" s="1331"/>
      <c r="G5" s="1331"/>
      <c r="H5" s="1331"/>
      <c r="I5" s="1332"/>
    </row>
    <row r="6" spans="2:17" ht="20.149999999999999" customHeight="1" x14ac:dyDescent="0.2">
      <c r="B6" s="1321" t="s">
        <v>493</v>
      </c>
      <c r="C6" s="1322"/>
      <c r="D6" s="1321" t="s">
        <v>494</v>
      </c>
      <c r="E6" s="1322"/>
      <c r="F6" s="1322"/>
      <c r="G6" s="1321" t="s">
        <v>496</v>
      </c>
      <c r="H6" s="1322"/>
      <c r="I6" s="1326"/>
    </row>
    <row r="7" spans="2:17" ht="55.5" customHeight="1" x14ac:dyDescent="0.2">
      <c r="B7" s="1323" t="s">
        <v>626</v>
      </c>
      <c r="C7" s="1324"/>
      <c r="D7" s="1323" t="s">
        <v>627</v>
      </c>
      <c r="E7" s="1324"/>
      <c r="F7" s="1324"/>
      <c r="G7" s="1333" t="s">
        <v>628</v>
      </c>
      <c r="H7" s="1334"/>
      <c r="I7" s="1335"/>
      <c r="J7" s="69"/>
    </row>
    <row r="8" spans="2:17" ht="20.149999999999999" customHeight="1" x14ac:dyDescent="0.2">
      <c r="B8" s="1321" t="s">
        <v>286</v>
      </c>
      <c r="C8" s="1322"/>
      <c r="D8" s="1321" t="s">
        <v>495</v>
      </c>
      <c r="E8" s="1322"/>
      <c r="F8" s="1322"/>
      <c r="G8" s="1336" t="s">
        <v>499</v>
      </c>
      <c r="H8" s="1337"/>
      <c r="I8" s="1338"/>
      <c r="J8" s="69"/>
    </row>
    <row r="9" spans="2:17" ht="68.5" customHeight="1" x14ac:dyDescent="0.2">
      <c r="B9" s="1333" t="s">
        <v>708</v>
      </c>
      <c r="C9" s="1334"/>
      <c r="D9" s="1323" t="s">
        <v>629</v>
      </c>
      <c r="E9" s="1324"/>
      <c r="F9" s="1324"/>
      <c r="G9" s="1333" t="s">
        <v>630</v>
      </c>
      <c r="H9" s="1334"/>
      <c r="I9" s="1335"/>
      <c r="J9" s="56"/>
    </row>
    <row r="10" spans="2:17" ht="20.149999999999999" customHeight="1" x14ac:dyDescent="0.2">
      <c r="B10" s="1321" t="s">
        <v>497</v>
      </c>
      <c r="C10" s="1322"/>
      <c r="D10" s="1321" t="s">
        <v>498</v>
      </c>
      <c r="E10" s="1322"/>
      <c r="F10" s="1322"/>
      <c r="G10" s="1336" t="s">
        <v>618</v>
      </c>
      <c r="H10" s="1337"/>
      <c r="I10" s="1338"/>
      <c r="J10" s="56"/>
    </row>
    <row r="11" spans="2:17" ht="69.650000000000006" customHeight="1" x14ac:dyDescent="0.2">
      <c r="B11" s="1323" t="s">
        <v>631</v>
      </c>
      <c r="C11" s="1324"/>
      <c r="D11" s="1323" t="s">
        <v>709</v>
      </c>
      <c r="E11" s="1324"/>
      <c r="F11" s="1324"/>
      <c r="G11" s="1333" t="s">
        <v>632</v>
      </c>
      <c r="H11" s="1334"/>
      <c r="I11" s="1335"/>
      <c r="J11" s="56"/>
    </row>
    <row r="12" spans="2:17" ht="20.149999999999999" customHeight="1" x14ac:dyDescent="0.2">
      <c r="B12" s="1321" t="s">
        <v>500</v>
      </c>
      <c r="C12" s="1322"/>
      <c r="D12" s="1321" t="s">
        <v>501</v>
      </c>
      <c r="E12" s="1322"/>
      <c r="F12" s="1322"/>
      <c r="G12" s="1321" t="s">
        <v>502</v>
      </c>
      <c r="H12" s="1322"/>
      <c r="I12" s="1326"/>
      <c r="J12" s="56"/>
    </row>
    <row r="13" spans="2:17" ht="53.15" customHeight="1" x14ac:dyDescent="0.2">
      <c r="B13" s="1323" t="s">
        <v>633</v>
      </c>
      <c r="C13" s="1324"/>
      <c r="D13" s="1323" t="s">
        <v>634</v>
      </c>
      <c r="E13" s="1324"/>
      <c r="F13" s="1324"/>
      <c r="G13" s="1323" t="s">
        <v>707</v>
      </c>
      <c r="H13" s="1324"/>
      <c r="I13" s="1325"/>
      <c r="J13" s="56"/>
    </row>
    <row r="14" spans="2:17" ht="20.149999999999999" customHeight="1" x14ac:dyDescent="0.2">
      <c r="B14" s="1321" t="s">
        <v>514</v>
      </c>
      <c r="C14" s="1322"/>
      <c r="D14" s="1321" t="s">
        <v>503</v>
      </c>
      <c r="E14" s="1322"/>
      <c r="F14" s="1322"/>
      <c r="G14" s="1321" t="s">
        <v>504</v>
      </c>
      <c r="H14" s="1322"/>
      <c r="I14" s="1326"/>
      <c r="J14" s="56"/>
    </row>
    <row r="15" spans="2:17" ht="87.65" customHeight="1" x14ac:dyDescent="0.2">
      <c r="B15" s="1323" t="s">
        <v>635</v>
      </c>
      <c r="C15" s="1324"/>
      <c r="D15" s="1323" t="s">
        <v>636</v>
      </c>
      <c r="E15" s="1324"/>
      <c r="F15" s="1324"/>
      <c r="G15" s="1323" t="s">
        <v>637</v>
      </c>
      <c r="H15" s="1324"/>
      <c r="I15" s="1325"/>
      <c r="J15" s="56"/>
      <c r="K15" s="89"/>
      <c r="L15" s="89"/>
      <c r="M15" s="88"/>
      <c r="N15" s="88"/>
      <c r="O15" s="88"/>
      <c r="P15" s="88"/>
      <c r="Q15" s="88"/>
    </row>
    <row r="16" spans="2:17" s="2" customFormat="1" ht="10" customHeight="1" x14ac:dyDescent="0.2"/>
    <row r="17" spans="2:10" ht="15.65" customHeight="1" x14ac:dyDescent="0.2">
      <c r="B17" s="7" t="s">
        <v>239</v>
      </c>
      <c r="C17" s="7"/>
      <c r="D17" s="7"/>
      <c r="E17" s="7"/>
      <c r="J17" s="32"/>
    </row>
    <row r="18" spans="2:10" ht="15.65" customHeight="1" x14ac:dyDescent="0.2">
      <c r="B18" s="86" t="s">
        <v>242</v>
      </c>
      <c r="C18" s="7"/>
      <c r="D18" s="7"/>
      <c r="E18" s="7"/>
      <c r="F18" s="30"/>
      <c r="G18" s="30"/>
      <c r="H18" s="30"/>
      <c r="I18" s="85"/>
      <c r="J18" s="32"/>
    </row>
    <row r="19" spans="2:10" ht="15.65" customHeight="1" x14ac:dyDescent="0.2">
      <c r="B19" s="2" t="s">
        <v>139</v>
      </c>
      <c r="C19" s="7"/>
      <c r="D19" s="7"/>
      <c r="E19" s="7"/>
      <c r="F19" s="30"/>
      <c r="G19" s="30"/>
      <c r="H19" s="30"/>
      <c r="I19" s="85"/>
      <c r="J19" s="32"/>
    </row>
    <row r="20" spans="2:10" ht="15.65" customHeight="1" x14ac:dyDescent="0.2">
      <c r="B20" s="2" t="s">
        <v>240</v>
      </c>
      <c r="C20" s="7"/>
      <c r="D20" s="7"/>
      <c r="E20" s="7"/>
      <c r="F20" s="30"/>
      <c r="G20" s="30"/>
      <c r="H20" s="30"/>
      <c r="I20" s="85"/>
      <c r="J20" s="32"/>
    </row>
    <row r="21" spans="2:10" ht="15.65" customHeight="1" x14ac:dyDescent="0.2">
      <c r="B21" s="2" t="s">
        <v>245</v>
      </c>
      <c r="C21" s="7"/>
      <c r="D21" s="7"/>
      <c r="E21" s="33"/>
      <c r="F21" s="30"/>
      <c r="G21" s="30"/>
      <c r="H21" s="30"/>
      <c r="I21" s="32"/>
    </row>
    <row r="22" spans="2:10" s="2" customFormat="1" ht="17.149999999999999" customHeight="1" x14ac:dyDescent="0.2">
      <c r="B22" s="6" t="s">
        <v>505</v>
      </c>
      <c r="F22" s="6" t="s">
        <v>142</v>
      </c>
      <c r="H22" s="30"/>
      <c r="I22" s="30"/>
    </row>
    <row r="23" spans="2:10" ht="16" customHeight="1" x14ac:dyDescent="0.2">
      <c r="B23" s="196"/>
      <c r="C23" s="197" t="s">
        <v>70</v>
      </c>
      <c r="D23" s="198" t="s">
        <v>71</v>
      </c>
      <c r="E23" s="30"/>
      <c r="F23" s="199" t="s">
        <v>506</v>
      </c>
      <c r="G23" s="30"/>
      <c r="H23" s="200" t="s">
        <v>507</v>
      </c>
      <c r="I23" s="200" t="s">
        <v>71</v>
      </c>
    </row>
    <row r="24" spans="2:10" ht="15.65" customHeight="1" x14ac:dyDescent="0.2">
      <c r="B24" s="1342" t="s">
        <v>74</v>
      </c>
      <c r="C24" s="163" t="s">
        <v>440</v>
      </c>
      <c r="D24" s="24">
        <v>4</v>
      </c>
      <c r="E24" s="2"/>
      <c r="F24" s="187" t="s">
        <v>493</v>
      </c>
      <c r="G24" s="186"/>
      <c r="H24" s="126" t="s">
        <v>81</v>
      </c>
      <c r="I24" s="24">
        <v>50</v>
      </c>
    </row>
    <row r="25" spans="2:10" ht="15.65" customHeight="1" x14ac:dyDescent="0.2">
      <c r="B25" s="1343"/>
      <c r="C25" s="164" t="s">
        <v>83</v>
      </c>
      <c r="D25" s="24">
        <v>20</v>
      </c>
      <c r="E25" s="2"/>
      <c r="F25" s="187" t="s">
        <v>286</v>
      </c>
      <c r="G25" s="186"/>
      <c r="H25" s="126" t="s">
        <v>147</v>
      </c>
      <c r="I25" s="24">
        <v>50</v>
      </c>
    </row>
    <row r="26" spans="2:10" ht="15.65" customHeight="1" x14ac:dyDescent="0.2">
      <c r="B26" s="1343"/>
      <c r="C26" s="164" t="s">
        <v>85</v>
      </c>
      <c r="D26" s="24">
        <v>38</v>
      </c>
      <c r="E26" s="2"/>
      <c r="F26" s="187" t="s">
        <v>508</v>
      </c>
      <c r="G26" s="186"/>
      <c r="H26" s="126" t="s">
        <v>148</v>
      </c>
      <c r="I26" s="24">
        <v>50</v>
      </c>
    </row>
    <row r="27" spans="2:10" ht="15.65" customHeight="1" x14ac:dyDescent="0.2">
      <c r="B27" s="1343"/>
      <c r="C27" s="164" t="s">
        <v>87</v>
      </c>
      <c r="D27" s="24">
        <v>5</v>
      </c>
      <c r="E27" s="2"/>
      <c r="F27" s="187" t="s">
        <v>509</v>
      </c>
      <c r="G27" s="186"/>
      <c r="H27" s="126" t="s">
        <v>82</v>
      </c>
      <c r="I27" s="24">
        <v>60</v>
      </c>
    </row>
    <row r="28" spans="2:10" ht="15.65" customHeight="1" x14ac:dyDescent="0.2">
      <c r="B28" s="1343"/>
      <c r="C28" s="164" t="s">
        <v>89</v>
      </c>
      <c r="D28" s="24">
        <v>60</v>
      </c>
      <c r="E28" s="2"/>
      <c r="F28" s="187" t="s">
        <v>511</v>
      </c>
      <c r="G28" s="186"/>
      <c r="H28" s="126" t="s">
        <v>84</v>
      </c>
      <c r="I28" s="24">
        <v>15</v>
      </c>
    </row>
    <row r="29" spans="2:10" ht="15.65" customHeight="1" x14ac:dyDescent="0.2">
      <c r="B29" s="1343"/>
      <c r="C29" s="164" t="s">
        <v>143</v>
      </c>
      <c r="D29" s="24">
        <v>5</v>
      </c>
      <c r="E29" s="2"/>
      <c r="F29" s="187" t="s">
        <v>512</v>
      </c>
      <c r="G29" s="186"/>
      <c r="H29" s="126" t="s">
        <v>86</v>
      </c>
      <c r="I29" s="24">
        <v>40</v>
      </c>
    </row>
    <row r="30" spans="2:10" ht="15.65" customHeight="1" x14ac:dyDescent="0.2">
      <c r="B30" s="1343"/>
      <c r="C30" s="164" t="s">
        <v>157</v>
      </c>
      <c r="D30" s="24">
        <v>3</v>
      </c>
      <c r="F30" s="187" t="s">
        <v>510</v>
      </c>
      <c r="G30" s="186"/>
      <c r="H30" s="126" t="s">
        <v>88</v>
      </c>
      <c r="I30" s="24">
        <v>25</v>
      </c>
    </row>
    <row r="31" spans="2:10" ht="15.65" customHeight="1" x14ac:dyDescent="0.2">
      <c r="B31" s="1344"/>
      <c r="C31" s="163" t="s">
        <v>441</v>
      </c>
      <c r="D31" s="24">
        <v>10</v>
      </c>
      <c r="F31" s="187" t="s">
        <v>513</v>
      </c>
      <c r="G31" s="186"/>
      <c r="H31" s="126" t="s">
        <v>90</v>
      </c>
      <c r="I31" s="24">
        <v>3</v>
      </c>
    </row>
    <row r="32" spans="2:10" ht="15.65" customHeight="1" x14ac:dyDescent="0.2">
      <c r="B32" s="1342" t="s">
        <v>119</v>
      </c>
      <c r="C32" s="164" t="s">
        <v>92</v>
      </c>
      <c r="D32" s="24">
        <v>15</v>
      </c>
      <c r="E32" s="2"/>
      <c r="F32" s="187" t="s">
        <v>501</v>
      </c>
      <c r="G32" s="186"/>
      <c r="H32" s="126" t="s">
        <v>149</v>
      </c>
      <c r="I32" s="24">
        <v>15</v>
      </c>
    </row>
    <row r="33" spans="2:9" ht="15.65" customHeight="1" x14ac:dyDescent="0.2">
      <c r="B33" s="1343"/>
      <c r="C33" s="164" t="s">
        <v>94</v>
      </c>
      <c r="D33" s="24">
        <v>30</v>
      </c>
      <c r="E33" s="2"/>
      <c r="F33" s="187" t="s">
        <v>503</v>
      </c>
      <c r="G33" s="186"/>
      <c r="H33" s="126" t="s">
        <v>93</v>
      </c>
      <c r="I33" s="24">
        <v>10</v>
      </c>
    </row>
    <row r="34" spans="2:9" ht="15.65" customHeight="1" x14ac:dyDescent="0.2">
      <c r="B34" s="1343"/>
      <c r="C34" s="164" t="s">
        <v>120</v>
      </c>
      <c r="D34" s="24">
        <v>60</v>
      </c>
      <c r="E34" s="2"/>
      <c r="F34" s="187" t="s">
        <v>514</v>
      </c>
      <c r="G34" s="186"/>
      <c r="H34" s="126" t="s">
        <v>442</v>
      </c>
      <c r="I34" s="24">
        <v>20</v>
      </c>
    </row>
    <row r="35" spans="2:9" ht="15.65" customHeight="1" x14ac:dyDescent="0.2">
      <c r="B35" s="1343"/>
      <c r="C35" s="164" t="s">
        <v>238</v>
      </c>
      <c r="D35" s="24">
        <v>30</v>
      </c>
      <c r="E35" s="2"/>
      <c r="F35" s="187" t="s">
        <v>515</v>
      </c>
      <c r="G35" s="186"/>
      <c r="H35" s="126" t="s">
        <v>443</v>
      </c>
      <c r="I35" s="24">
        <v>20</v>
      </c>
    </row>
    <row r="36" spans="2:9" ht="15.65" customHeight="1" x14ac:dyDescent="0.2">
      <c r="B36" s="1343"/>
      <c r="C36" s="164" t="s">
        <v>121</v>
      </c>
      <c r="D36" s="24">
        <v>10</v>
      </c>
      <c r="E36" s="2"/>
      <c r="F36" s="187" t="s">
        <v>516</v>
      </c>
      <c r="G36" s="186"/>
      <c r="H36" s="126" t="s">
        <v>95</v>
      </c>
      <c r="I36" s="24">
        <v>20</v>
      </c>
    </row>
    <row r="37" spans="2:9" ht="15.65" customHeight="1" x14ac:dyDescent="0.2">
      <c r="B37" s="1343"/>
      <c r="C37" s="164" t="s">
        <v>122</v>
      </c>
      <c r="D37" s="24">
        <v>30</v>
      </c>
      <c r="E37" s="2"/>
      <c r="F37" s="187" t="s">
        <v>619</v>
      </c>
      <c r="G37" s="186"/>
      <c r="H37" s="126" t="s">
        <v>96</v>
      </c>
      <c r="I37" s="24">
        <v>40</v>
      </c>
    </row>
    <row r="38" spans="2:9" ht="15.65" customHeight="1" x14ac:dyDescent="0.2">
      <c r="B38" s="1343"/>
      <c r="C38" s="164" t="s">
        <v>97</v>
      </c>
      <c r="D38" s="24">
        <v>10</v>
      </c>
      <c r="E38" s="2"/>
      <c r="F38" s="187" t="s">
        <v>517</v>
      </c>
      <c r="G38" s="186"/>
      <c r="H38" s="126" t="s">
        <v>91</v>
      </c>
      <c r="I38" s="24">
        <v>8</v>
      </c>
    </row>
    <row r="39" spans="2:9" ht="15.65" customHeight="1" x14ac:dyDescent="0.2">
      <c r="B39" s="1343"/>
      <c r="C39" s="164" t="s">
        <v>438</v>
      </c>
      <c r="D39" s="24">
        <v>180</v>
      </c>
      <c r="E39" s="2"/>
      <c r="F39" s="187" t="s">
        <v>518</v>
      </c>
      <c r="G39" s="186"/>
      <c r="H39" s="126" t="s">
        <v>150</v>
      </c>
      <c r="I39" s="24">
        <v>40</v>
      </c>
    </row>
    <row r="40" spans="2:9" ht="15.65" customHeight="1" x14ac:dyDescent="0.2">
      <c r="B40" s="1344"/>
      <c r="C40" s="164" t="s">
        <v>439</v>
      </c>
      <c r="D40" s="24">
        <v>20</v>
      </c>
      <c r="E40" s="2"/>
      <c r="G40" s="186"/>
      <c r="H40" s="126" t="s">
        <v>151</v>
      </c>
      <c r="I40" s="24">
        <v>40</v>
      </c>
    </row>
    <row r="41" spans="2:9" ht="15.65" customHeight="1" x14ac:dyDescent="0.2">
      <c r="B41" s="1339" t="s">
        <v>75</v>
      </c>
      <c r="C41" s="164" t="s">
        <v>308</v>
      </c>
      <c r="D41" s="24">
        <v>3</v>
      </c>
      <c r="F41" s="195" t="s">
        <v>524</v>
      </c>
      <c r="G41" s="186"/>
      <c r="H41" s="126" t="s">
        <v>98</v>
      </c>
      <c r="I41" s="24">
        <v>40</v>
      </c>
    </row>
    <row r="42" spans="2:9" ht="15.65" customHeight="1" x14ac:dyDescent="0.2">
      <c r="B42" s="1340"/>
      <c r="C42" s="164" t="s">
        <v>123</v>
      </c>
      <c r="D42" s="24">
        <v>1</v>
      </c>
      <c r="F42" s="187" t="s">
        <v>526</v>
      </c>
      <c r="G42" s="201" t="s">
        <v>710</v>
      </c>
      <c r="H42" s="126" t="s">
        <v>152</v>
      </c>
      <c r="I42" s="24">
        <v>40</v>
      </c>
    </row>
    <row r="43" spans="2:9" ht="15.65" customHeight="1" x14ac:dyDescent="0.2">
      <c r="B43" s="1340"/>
      <c r="C43" s="164" t="s">
        <v>101</v>
      </c>
      <c r="D43" s="24">
        <v>3</v>
      </c>
      <c r="F43" s="187" t="s">
        <v>527</v>
      </c>
      <c r="G43" s="201" t="s">
        <v>711</v>
      </c>
      <c r="H43" s="126" t="s">
        <v>153</v>
      </c>
      <c r="I43" s="24">
        <v>30</v>
      </c>
    </row>
    <row r="44" spans="2:9" ht="15.65" customHeight="1" x14ac:dyDescent="0.2">
      <c r="B44" s="1341"/>
      <c r="C44" s="164" t="s">
        <v>124</v>
      </c>
      <c r="D44" s="24">
        <v>1</v>
      </c>
      <c r="F44" s="187" t="s">
        <v>528</v>
      </c>
      <c r="G44" s="201" t="s">
        <v>712</v>
      </c>
      <c r="H44" s="126" t="s">
        <v>99</v>
      </c>
      <c r="I44" s="24">
        <v>50</v>
      </c>
    </row>
    <row r="45" spans="2:9" ht="15.65" customHeight="1" x14ac:dyDescent="0.2">
      <c r="B45" s="1339" t="s">
        <v>105</v>
      </c>
      <c r="C45" s="164" t="s">
        <v>106</v>
      </c>
      <c r="D45" s="24">
        <v>200</v>
      </c>
      <c r="E45" s="185"/>
      <c r="F45" s="187" t="s">
        <v>529</v>
      </c>
      <c r="G45" s="201" t="s">
        <v>713</v>
      </c>
      <c r="H45" s="126" t="s">
        <v>100</v>
      </c>
      <c r="I45" s="24">
        <v>5</v>
      </c>
    </row>
    <row r="46" spans="2:9" ht="15.65" customHeight="1" x14ac:dyDescent="0.2">
      <c r="B46" s="1340"/>
      <c r="C46" s="164" t="s">
        <v>107</v>
      </c>
      <c r="D46" s="24">
        <v>200</v>
      </c>
      <c r="E46" s="185"/>
      <c r="F46" s="187" t="s">
        <v>530</v>
      </c>
      <c r="G46" s="201" t="s">
        <v>714</v>
      </c>
      <c r="H46" s="126" t="s">
        <v>154</v>
      </c>
      <c r="I46" s="24">
        <v>10</v>
      </c>
    </row>
    <row r="47" spans="2:9" ht="15.65" customHeight="1" x14ac:dyDescent="0.2">
      <c r="B47" s="1340"/>
      <c r="C47" s="164" t="s">
        <v>125</v>
      </c>
      <c r="D47" s="24">
        <v>200</v>
      </c>
      <c r="E47" s="185"/>
      <c r="F47" s="187" t="s">
        <v>531</v>
      </c>
      <c r="G47" s="201" t="s">
        <v>715</v>
      </c>
      <c r="H47" s="126" t="s">
        <v>102</v>
      </c>
      <c r="I47" s="24">
        <v>50</v>
      </c>
    </row>
    <row r="48" spans="2:9" ht="15.65" customHeight="1" x14ac:dyDescent="0.2">
      <c r="B48" s="1341"/>
      <c r="C48" s="164" t="s">
        <v>126</v>
      </c>
      <c r="D48" s="24">
        <v>1</v>
      </c>
      <c r="E48" s="185"/>
      <c r="F48" s="187" t="s">
        <v>532</v>
      </c>
      <c r="G48" s="201" t="s">
        <v>716</v>
      </c>
      <c r="H48" s="126" t="s">
        <v>103</v>
      </c>
      <c r="I48" s="24">
        <v>20</v>
      </c>
    </row>
    <row r="49" spans="3:9" ht="15" customHeight="1" x14ac:dyDescent="0.2">
      <c r="C49" s="7"/>
      <c r="D49" s="7"/>
      <c r="E49" s="33"/>
      <c r="F49" s="187" t="s">
        <v>533</v>
      </c>
      <c r="G49" s="201" t="s">
        <v>717</v>
      </c>
      <c r="H49" s="126" t="s">
        <v>104</v>
      </c>
      <c r="I49" s="24">
        <v>20</v>
      </c>
    </row>
    <row r="50" spans="3:9" ht="15" customHeight="1" x14ac:dyDescent="0.2">
      <c r="F50" s="187" t="s">
        <v>535</v>
      </c>
      <c r="G50" s="201" t="s">
        <v>718</v>
      </c>
      <c r="H50" s="126" t="s">
        <v>243</v>
      </c>
      <c r="I50" s="24">
        <v>10</v>
      </c>
    </row>
    <row r="51" spans="3:9" ht="15" customHeight="1" x14ac:dyDescent="0.2">
      <c r="F51" s="187" t="s">
        <v>534</v>
      </c>
      <c r="G51" s="201" t="s">
        <v>719</v>
      </c>
      <c r="H51" s="126" t="s">
        <v>244</v>
      </c>
      <c r="I51" s="24">
        <v>3</v>
      </c>
    </row>
    <row r="52" spans="3:9" ht="15" customHeight="1" x14ac:dyDescent="0.2">
      <c r="F52" s="187" t="s">
        <v>536</v>
      </c>
      <c r="G52" s="201" t="s">
        <v>720</v>
      </c>
    </row>
    <row r="53" spans="3:9" ht="15" customHeight="1" x14ac:dyDescent="0.2">
      <c r="F53" s="187" t="s">
        <v>537</v>
      </c>
      <c r="G53" s="201" t="s">
        <v>721</v>
      </c>
    </row>
    <row r="54" spans="3:9" ht="15" customHeight="1" x14ac:dyDescent="0.2">
      <c r="F54" s="187" t="s">
        <v>538</v>
      </c>
      <c r="G54" s="201" t="s">
        <v>722</v>
      </c>
    </row>
    <row r="55" spans="3:9" ht="15" customHeight="1" x14ac:dyDescent="0.2"/>
    <row r="56" spans="3:9" ht="15" customHeight="1" x14ac:dyDescent="0.2"/>
    <row r="57" spans="3:9" ht="15" customHeight="1" x14ac:dyDescent="0.2"/>
    <row r="58" spans="3:9" ht="15" customHeight="1" x14ac:dyDescent="0.2"/>
  </sheetData>
  <sheetProtection algorithmName="SHA-512" hashValue="kIUm1p+aa/GvrsmD6hi44fmej2FazC/JAsY3+ORXiMDkgkYu1WNXoychsoHeDJeX/DYvF7IqSG1RgDCfI8JJPQ==" saltValue="byJ0LJRRymRKYv1GLmzUnQ==" spinCount="100000" sheet="1" objects="1" scenarios="1"/>
  <mergeCells count="35">
    <mergeCell ref="B45:B48"/>
    <mergeCell ref="B24:B31"/>
    <mergeCell ref="B13:C13"/>
    <mergeCell ref="B32:B40"/>
    <mergeCell ref="B41:B44"/>
    <mergeCell ref="B4:I5"/>
    <mergeCell ref="B11:C11"/>
    <mergeCell ref="G11:I11"/>
    <mergeCell ref="B12:C12"/>
    <mergeCell ref="G12:I12"/>
    <mergeCell ref="B6:C6"/>
    <mergeCell ref="B7:C7"/>
    <mergeCell ref="G6:I6"/>
    <mergeCell ref="G7:I7"/>
    <mergeCell ref="B8:C8"/>
    <mergeCell ref="B9:C9"/>
    <mergeCell ref="G8:I8"/>
    <mergeCell ref="G9:I9"/>
    <mergeCell ref="B10:C10"/>
    <mergeCell ref="G10:I10"/>
    <mergeCell ref="D11:F11"/>
    <mergeCell ref="G13:I13"/>
    <mergeCell ref="B14:C14"/>
    <mergeCell ref="G14:I14"/>
    <mergeCell ref="B15:C15"/>
    <mergeCell ref="G15:I15"/>
    <mergeCell ref="D12:F12"/>
    <mergeCell ref="D13:F13"/>
    <mergeCell ref="D14:F14"/>
    <mergeCell ref="D15:F15"/>
    <mergeCell ref="D6:F6"/>
    <mergeCell ref="D7:F7"/>
    <mergeCell ref="D8:F8"/>
    <mergeCell ref="D9:F9"/>
    <mergeCell ref="D10:F10"/>
  </mergeCells>
  <phoneticPr fontId="8"/>
  <pageMargins left="0.39370078740157483" right="0.19685039370078741" top="0.59055118110236227" bottom="0.19685039370078741" header="0.51181102362204722" footer="0.51181102362204722"/>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1"/>
  <sheetViews>
    <sheetView view="pageBreakPreview" zoomScale="85" zoomScaleNormal="100" zoomScaleSheetLayoutView="85" workbookViewId="0"/>
  </sheetViews>
  <sheetFormatPr defaultRowHeight="13" x14ac:dyDescent="0.2"/>
  <cols>
    <col min="1" max="1" width="2.6328125" customWidth="1"/>
    <col min="2" max="2" width="36.90625" customWidth="1"/>
    <col min="3" max="3" width="8.90625"/>
    <col min="4" max="4" width="4.08984375" customWidth="1"/>
    <col min="5" max="5" width="34.6328125" customWidth="1"/>
    <col min="6" max="6" width="8.90625"/>
    <col min="8" max="8" width="16.7265625" customWidth="1"/>
  </cols>
  <sheetData>
    <row r="1" spans="2:6" ht="13.5" thickBot="1" x14ac:dyDescent="0.25"/>
    <row r="2" spans="2:6" ht="15" customHeight="1" thickBot="1" x14ac:dyDescent="0.25">
      <c r="B2" s="141" t="s">
        <v>397</v>
      </c>
      <c r="C2" s="142"/>
      <c r="E2" s="143" t="s">
        <v>398</v>
      </c>
      <c r="F2" s="127"/>
    </row>
    <row r="3" spans="2:6" ht="15" customHeight="1" x14ac:dyDescent="0.2">
      <c r="B3" s="135" t="s">
        <v>445</v>
      </c>
      <c r="C3" s="273" t="s">
        <v>667</v>
      </c>
      <c r="E3" s="144" t="s">
        <v>347</v>
      </c>
      <c r="F3" s="275" t="s">
        <v>669</v>
      </c>
    </row>
    <row r="4" spans="2:6" ht="15" customHeight="1" x14ac:dyDescent="0.2">
      <c r="B4" s="135" t="s">
        <v>446</v>
      </c>
      <c r="C4" s="274" t="s">
        <v>668</v>
      </c>
      <c r="E4" s="146" t="s">
        <v>348</v>
      </c>
      <c r="F4" s="276" t="s">
        <v>669</v>
      </c>
    </row>
    <row r="5" spans="2:6" ht="15" customHeight="1" x14ac:dyDescent="0.2">
      <c r="B5" s="134" t="s">
        <v>309</v>
      </c>
      <c r="C5" s="273" t="s">
        <v>651</v>
      </c>
      <c r="E5" s="146" t="s">
        <v>286</v>
      </c>
      <c r="F5" s="276" t="s">
        <v>670</v>
      </c>
    </row>
    <row r="6" spans="2:6" ht="15" customHeight="1" x14ac:dyDescent="0.2">
      <c r="B6" s="135" t="s">
        <v>310</v>
      </c>
      <c r="C6" s="274" t="s">
        <v>651</v>
      </c>
      <c r="E6" s="146" t="s">
        <v>351</v>
      </c>
      <c r="F6" s="276" t="s">
        <v>671</v>
      </c>
    </row>
    <row r="7" spans="2:6" ht="15" customHeight="1" x14ac:dyDescent="0.2">
      <c r="B7" s="135" t="s">
        <v>231</v>
      </c>
      <c r="C7" s="274" t="s">
        <v>652</v>
      </c>
      <c r="E7" s="146" t="s">
        <v>352</v>
      </c>
      <c r="F7" s="276" t="s">
        <v>689</v>
      </c>
    </row>
    <row r="8" spans="2:6" ht="15" customHeight="1" x14ac:dyDescent="0.2">
      <c r="B8" s="135" t="s">
        <v>578</v>
      </c>
      <c r="C8" s="274" t="s">
        <v>653</v>
      </c>
      <c r="E8" s="146" t="s">
        <v>350</v>
      </c>
      <c r="F8" s="276" t="s">
        <v>672</v>
      </c>
    </row>
    <row r="9" spans="2:6" ht="15" customHeight="1" x14ac:dyDescent="0.2">
      <c r="B9" s="135" t="s">
        <v>579</v>
      </c>
      <c r="C9" s="274" t="s">
        <v>654</v>
      </c>
      <c r="E9" s="146" t="s">
        <v>360</v>
      </c>
      <c r="F9" s="276" t="s">
        <v>673</v>
      </c>
    </row>
    <row r="10" spans="2:6" ht="15" customHeight="1" x14ac:dyDescent="0.2">
      <c r="B10" s="135" t="s">
        <v>128</v>
      </c>
      <c r="C10" s="274" t="s">
        <v>655</v>
      </c>
      <c r="E10" s="146" t="s">
        <v>361</v>
      </c>
      <c r="F10" s="276" t="s">
        <v>674</v>
      </c>
    </row>
    <row r="11" spans="2:6" ht="15" customHeight="1" x14ac:dyDescent="0.2">
      <c r="B11" s="135" t="s">
        <v>313</v>
      </c>
      <c r="C11" s="274" t="s">
        <v>656</v>
      </c>
      <c r="E11" s="146" t="s">
        <v>581</v>
      </c>
      <c r="F11" s="276" t="s">
        <v>675</v>
      </c>
    </row>
    <row r="12" spans="2:6" ht="15" customHeight="1" x14ac:dyDescent="0.2">
      <c r="B12" s="135" t="s">
        <v>230</v>
      </c>
      <c r="C12" s="274" t="s">
        <v>657</v>
      </c>
      <c r="E12" s="146" t="s">
        <v>353</v>
      </c>
      <c r="F12" s="276" t="s">
        <v>676</v>
      </c>
    </row>
    <row r="13" spans="2:6" ht="15" customHeight="1" x14ac:dyDescent="0.2">
      <c r="B13" s="135" t="s">
        <v>127</v>
      </c>
      <c r="C13" s="274" t="s">
        <v>658</v>
      </c>
      <c r="E13" s="146" t="s">
        <v>467</v>
      </c>
      <c r="F13" s="276" t="s">
        <v>677</v>
      </c>
    </row>
    <row r="14" spans="2:6" ht="15" customHeight="1" x14ac:dyDescent="0.2">
      <c r="B14" s="135" t="s">
        <v>279</v>
      </c>
      <c r="C14" s="274" t="s">
        <v>659</v>
      </c>
      <c r="E14" s="146" t="s">
        <v>691</v>
      </c>
      <c r="F14" s="276" t="s">
        <v>678</v>
      </c>
    </row>
    <row r="15" spans="2:6" ht="15" customHeight="1" x14ac:dyDescent="0.2">
      <c r="B15" s="135" t="s">
        <v>280</v>
      </c>
      <c r="C15" s="274" t="s">
        <v>660</v>
      </c>
      <c r="E15" s="146" t="s">
        <v>690</v>
      </c>
      <c r="F15" s="276" t="s">
        <v>678</v>
      </c>
    </row>
    <row r="16" spans="2:6" ht="15" customHeight="1" x14ac:dyDescent="0.2">
      <c r="B16" s="135" t="s">
        <v>314</v>
      </c>
      <c r="C16" s="274" t="s">
        <v>661</v>
      </c>
      <c r="E16" s="146" t="s">
        <v>468</v>
      </c>
      <c r="F16" s="276" t="s">
        <v>679</v>
      </c>
    </row>
    <row r="17" spans="2:6" ht="15" customHeight="1" x14ac:dyDescent="0.2">
      <c r="B17" s="135" t="s">
        <v>319</v>
      </c>
      <c r="C17" s="274" t="s">
        <v>662</v>
      </c>
      <c r="E17" s="146" t="s">
        <v>349</v>
      </c>
      <c r="F17" s="276" t="s">
        <v>680</v>
      </c>
    </row>
    <row r="18" spans="2:6" ht="15" customHeight="1" x14ac:dyDescent="0.2">
      <c r="B18" s="135" t="s">
        <v>663</v>
      </c>
      <c r="C18" s="274" t="s">
        <v>664</v>
      </c>
      <c r="E18" s="146" t="s">
        <v>425</v>
      </c>
      <c r="F18" s="276" t="s">
        <v>681</v>
      </c>
    </row>
    <row r="19" spans="2:6" ht="15" customHeight="1" x14ac:dyDescent="0.2">
      <c r="B19" s="135" t="s">
        <v>329</v>
      </c>
      <c r="C19" s="274" t="s">
        <v>665</v>
      </c>
      <c r="E19" s="146" t="s">
        <v>357</v>
      </c>
      <c r="F19" s="276" t="s">
        <v>682</v>
      </c>
    </row>
    <row r="20" spans="2:6" ht="15" customHeight="1" x14ac:dyDescent="0.2">
      <c r="B20" s="135" t="s">
        <v>131</v>
      </c>
      <c r="C20" s="274" t="s">
        <v>666</v>
      </c>
      <c r="E20" s="146" t="s">
        <v>358</v>
      </c>
      <c r="F20" s="276" t="s">
        <v>683</v>
      </c>
    </row>
    <row r="21" spans="2:6" ht="15" customHeight="1" thickBot="1" x14ac:dyDescent="0.25">
      <c r="B21" s="136"/>
      <c r="C21" s="147"/>
      <c r="E21" s="146" t="s">
        <v>356</v>
      </c>
      <c r="F21" s="276" t="s">
        <v>684</v>
      </c>
    </row>
    <row r="22" spans="2:6" ht="15" customHeight="1" x14ac:dyDescent="0.2">
      <c r="B22" s="135"/>
      <c r="C22" s="145"/>
      <c r="E22" s="146" t="s">
        <v>359</v>
      </c>
      <c r="F22" s="276" t="s">
        <v>685</v>
      </c>
    </row>
    <row r="23" spans="2:6" ht="15" customHeight="1" thickBot="1" x14ac:dyDescent="0.25">
      <c r="B23" s="136"/>
      <c r="C23" s="147"/>
      <c r="E23" s="146" t="s">
        <v>354</v>
      </c>
      <c r="F23" s="276" t="s">
        <v>686</v>
      </c>
    </row>
    <row r="24" spans="2:6" ht="15" customHeight="1" thickBot="1" x14ac:dyDescent="0.25">
      <c r="B24" s="148" t="s">
        <v>393</v>
      </c>
      <c r="C24" s="123"/>
      <c r="E24" s="146" t="s">
        <v>355</v>
      </c>
      <c r="F24" s="276" t="s">
        <v>692</v>
      </c>
    </row>
    <row r="25" spans="2:6" ht="15" customHeight="1" x14ac:dyDescent="0.2">
      <c r="B25" s="134" t="s">
        <v>311</v>
      </c>
      <c r="C25" s="271" t="s">
        <v>649</v>
      </c>
      <c r="E25" s="146" t="s">
        <v>362</v>
      </c>
      <c r="F25" s="276" t="s">
        <v>687</v>
      </c>
    </row>
    <row r="26" spans="2:6" ht="15" customHeight="1" thickBot="1" x14ac:dyDescent="0.25">
      <c r="B26" s="136" t="s">
        <v>312</v>
      </c>
      <c r="C26" s="272" t="s">
        <v>650</v>
      </c>
      <c r="E26" s="277" t="s">
        <v>368</v>
      </c>
      <c r="F26" s="276" t="s">
        <v>688</v>
      </c>
    </row>
    <row r="27" spans="2:6" ht="15" customHeight="1" thickBot="1" x14ac:dyDescent="0.25">
      <c r="B27" s="150" t="s">
        <v>395</v>
      </c>
      <c r="C27" s="124"/>
      <c r="E27" s="144"/>
      <c r="F27" s="276"/>
    </row>
    <row r="28" spans="2:6" ht="15" customHeight="1" thickBot="1" x14ac:dyDescent="0.25">
      <c r="B28" s="151" t="s">
        <v>390</v>
      </c>
      <c r="C28" s="269" t="s">
        <v>644</v>
      </c>
      <c r="E28" s="146"/>
      <c r="F28" s="276"/>
    </row>
    <row r="29" spans="2:6" ht="15" customHeight="1" thickBot="1" x14ac:dyDescent="0.25">
      <c r="B29" s="151" t="s">
        <v>580</v>
      </c>
      <c r="C29" s="269" t="s">
        <v>645</v>
      </c>
      <c r="E29" s="109" t="s">
        <v>693</v>
      </c>
      <c r="F29" s="128"/>
    </row>
    <row r="30" spans="2:6" ht="15" customHeight="1" x14ac:dyDescent="0.2">
      <c r="B30" s="151" t="s">
        <v>391</v>
      </c>
      <c r="C30" s="269" t="s">
        <v>646</v>
      </c>
      <c r="E30" s="278" t="s">
        <v>401</v>
      </c>
      <c r="F30" s="275" t="s">
        <v>694</v>
      </c>
    </row>
    <row r="31" spans="2:6" ht="15" customHeight="1" x14ac:dyDescent="0.2">
      <c r="B31" s="134" t="s">
        <v>568</v>
      </c>
      <c r="C31" s="269" t="s">
        <v>647</v>
      </c>
      <c r="E31" s="277" t="s">
        <v>402</v>
      </c>
      <c r="F31" s="276" t="s">
        <v>695</v>
      </c>
    </row>
    <row r="32" spans="2:6" ht="15" customHeight="1" thickBot="1" x14ac:dyDescent="0.25">
      <c r="B32" s="136" t="s">
        <v>459</v>
      </c>
      <c r="C32" s="270" t="s">
        <v>648</v>
      </c>
      <c r="E32" s="144" t="s">
        <v>420</v>
      </c>
      <c r="F32" s="275" t="s">
        <v>696</v>
      </c>
    </row>
    <row r="33" spans="1:6" ht="15" customHeight="1" thickBot="1" x14ac:dyDescent="0.25">
      <c r="B33" s="152" t="s">
        <v>396</v>
      </c>
      <c r="C33" s="125"/>
      <c r="E33" s="149" t="s">
        <v>421</v>
      </c>
      <c r="F33" s="279" t="s">
        <v>697</v>
      </c>
    </row>
    <row r="34" spans="1:6" ht="15" customHeight="1" thickBot="1" x14ac:dyDescent="0.25">
      <c r="B34" s="134" t="s">
        <v>428</v>
      </c>
      <c r="C34" s="153"/>
    </row>
    <row r="35" spans="1:6" ht="15" customHeight="1" thickBot="1" x14ac:dyDescent="0.25">
      <c r="B35" s="135" t="s">
        <v>429</v>
      </c>
      <c r="C35" s="154"/>
      <c r="E35" s="143" t="s">
        <v>426</v>
      </c>
      <c r="F35" s="128"/>
    </row>
    <row r="36" spans="1:6" ht="15" customHeight="1" thickBot="1" x14ac:dyDescent="0.25">
      <c r="B36" s="155" t="s">
        <v>377</v>
      </c>
      <c r="C36" s="156"/>
      <c r="E36" s="146" t="s">
        <v>412</v>
      </c>
      <c r="F36" s="276" t="s">
        <v>698</v>
      </c>
    </row>
    <row r="37" spans="1:6" ht="15" customHeight="1" thickBot="1" x14ac:dyDescent="0.25">
      <c r="B37" s="213" t="s">
        <v>430</v>
      </c>
      <c r="C37" s="157"/>
      <c r="D37" s="51"/>
      <c r="E37" s="146" t="s">
        <v>413</v>
      </c>
      <c r="F37" s="276" t="s">
        <v>698</v>
      </c>
    </row>
    <row r="38" spans="1:6" ht="15" customHeight="1" x14ac:dyDescent="0.2">
      <c r="A38" s="1345" t="s">
        <v>382</v>
      </c>
      <c r="B38" s="158" t="s">
        <v>315</v>
      </c>
      <c r="C38" s="159"/>
      <c r="D38" s="51"/>
      <c r="E38" s="146" t="s">
        <v>410</v>
      </c>
      <c r="F38" s="276" t="s">
        <v>699</v>
      </c>
    </row>
    <row r="39" spans="1:6" ht="15" customHeight="1" x14ac:dyDescent="0.2">
      <c r="A39" s="1346"/>
      <c r="B39" s="160" t="s">
        <v>316</v>
      </c>
      <c r="C39" s="154"/>
      <c r="D39" s="51"/>
      <c r="E39" s="146" t="s">
        <v>411</v>
      </c>
      <c r="F39" s="276" t="s">
        <v>699</v>
      </c>
    </row>
    <row r="40" spans="1:6" ht="15" customHeight="1" x14ac:dyDescent="0.2">
      <c r="A40" s="1346"/>
      <c r="B40" s="135" t="s">
        <v>318</v>
      </c>
      <c r="C40" s="154"/>
      <c r="D40" s="51"/>
      <c r="E40" s="146" t="s">
        <v>409</v>
      </c>
      <c r="F40" s="276" t="s">
        <v>700</v>
      </c>
    </row>
    <row r="41" spans="1:6" ht="15" customHeight="1" x14ac:dyDescent="0.2">
      <c r="A41" s="1346"/>
      <c r="B41" s="160" t="s">
        <v>320</v>
      </c>
      <c r="C41" s="154"/>
      <c r="D41" s="51"/>
      <c r="E41" s="146" t="s">
        <v>414</v>
      </c>
      <c r="F41" s="276" t="s">
        <v>701</v>
      </c>
    </row>
    <row r="42" spans="1:6" ht="15" customHeight="1" x14ac:dyDescent="0.2">
      <c r="A42" s="1346"/>
      <c r="B42" s="160" t="s">
        <v>321</v>
      </c>
      <c r="C42" s="154"/>
      <c r="D42" s="51"/>
      <c r="E42" s="146" t="s">
        <v>415</v>
      </c>
      <c r="F42" s="276" t="s">
        <v>701</v>
      </c>
    </row>
    <row r="43" spans="1:6" ht="15" customHeight="1" thickBot="1" x14ac:dyDescent="0.25">
      <c r="A43" s="1347"/>
      <c r="B43" s="155" t="s">
        <v>322</v>
      </c>
      <c r="C43" s="156"/>
      <c r="E43" s="146" t="s">
        <v>416</v>
      </c>
      <c r="F43" s="276" t="s">
        <v>701</v>
      </c>
    </row>
    <row r="44" spans="1:6" ht="15" customHeight="1" thickBot="1" x14ac:dyDescent="0.25">
      <c r="A44" s="132"/>
      <c r="B44" s="133"/>
      <c r="C44" s="133"/>
      <c r="E44" s="146" t="s">
        <v>417</v>
      </c>
      <c r="F44" s="276" t="s">
        <v>701</v>
      </c>
    </row>
    <row r="45" spans="1:6" ht="15" customHeight="1" thickBot="1" x14ac:dyDescent="0.25">
      <c r="B45" s="142" t="s">
        <v>557</v>
      </c>
      <c r="E45" s="146" t="s">
        <v>418</v>
      </c>
      <c r="F45" s="276" t="s">
        <v>701</v>
      </c>
    </row>
    <row r="46" spans="1:6" ht="15" customHeight="1" x14ac:dyDescent="0.2">
      <c r="B46" s="134" t="s">
        <v>558</v>
      </c>
      <c r="C46" s="162"/>
      <c r="E46" s="277" t="s">
        <v>419</v>
      </c>
      <c r="F46" s="276" t="s">
        <v>701</v>
      </c>
    </row>
    <row r="47" spans="1:6" ht="15" customHeight="1" x14ac:dyDescent="0.2">
      <c r="B47" s="135" t="s">
        <v>559</v>
      </c>
      <c r="C47" s="162"/>
      <c r="E47" s="144" t="s">
        <v>405</v>
      </c>
      <c r="F47" s="276" t="s">
        <v>702</v>
      </c>
    </row>
    <row r="48" spans="1:6" ht="15" customHeight="1" x14ac:dyDescent="0.2">
      <c r="B48" s="135" t="s">
        <v>560</v>
      </c>
      <c r="C48" s="162"/>
      <c r="E48" s="146" t="s">
        <v>406</v>
      </c>
      <c r="F48" s="276" t="s">
        <v>703</v>
      </c>
    </row>
    <row r="49" spans="1:6" ht="15" customHeight="1" x14ac:dyDescent="0.2">
      <c r="B49" s="135" t="s">
        <v>561</v>
      </c>
      <c r="C49" s="162"/>
      <c r="D49" s="16"/>
      <c r="E49" s="146" t="s">
        <v>407</v>
      </c>
      <c r="F49" s="276" t="s">
        <v>704</v>
      </c>
    </row>
    <row r="50" spans="1:6" ht="15" customHeight="1" thickBot="1" x14ac:dyDescent="0.25">
      <c r="B50" s="135" t="s">
        <v>562</v>
      </c>
      <c r="C50" s="162"/>
      <c r="D50" s="212"/>
      <c r="E50" s="149" t="s">
        <v>408</v>
      </c>
      <c r="F50" s="279" t="s">
        <v>705</v>
      </c>
    </row>
    <row r="51" spans="1:6" ht="15" customHeight="1" x14ac:dyDescent="0.2">
      <c r="B51" s="135" t="s">
        <v>563</v>
      </c>
      <c r="C51" s="162"/>
      <c r="D51" s="212"/>
      <c r="E51" s="161"/>
      <c r="F51" s="162"/>
    </row>
    <row r="52" spans="1:6" ht="15" customHeight="1" x14ac:dyDescent="0.2">
      <c r="B52" s="135" t="s">
        <v>564</v>
      </c>
      <c r="C52" s="162"/>
      <c r="D52" s="212"/>
      <c r="E52" s="161"/>
      <c r="F52" s="162"/>
    </row>
    <row r="53" spans="1:6" ht="15" customHeight="1" thickBot="1" x14ac:dyDescent="0.25">
      <c r="B53" s="136" t="s">
        <v>565</v>
      </c>
      <c r="C53" s="212"/>
      <c r="D53" s="212"/>
      <c r="E53" s="161"/>
      <c r="F53" s="162"/>
    </row>
    <row r="54" spans="1:6" x14ac:dyDescent="0.2">
      <c r="B54" s="111"/>
      <c r="C54" s="212"/>
      <c r="D54" s="212"/>
      <c r="E54" s="161"/>
      <c r="F54" s="162"/>
    </row>
    <row r="55" spans="1:6" x14ac:dyDescent="0.2">
      <c r="B55" s="111"/>
      <c r="C55" s="212"/>
      <c r="D55" s="212"/>
      <c r="E55" s="161"/>
      <c r="F55" s="162"/>
    </row>
    <row r="56" spans="1:6" ht="14" x14ac:dyDescent="0.2">
      <c r="A56" s="6"/>
      <c r="B56" s="111"/>
      <c r="C56" s="212"/>
      <c r="D56" s="212"/>
      <c r="E56" s="45"/>
      <c r="F56" s="6"/>
    </row>
    <row r="57" spans="1:6" ht="13" customHeight="1" x14ac:dyDescent="0.2">
      <c r="A57" s="6"/>
      <c r="B57" s="111"/>
      <c r="C57" s="212"/>
      <c r="D57" s="212"/>
      <c r="E57" s="45"/>
      <c r="F57" s="6"/>
    </row>
    <row r="58" spans="1:6" ht="14" x14ac:dyDescent="0.2">
      <c r="A58" s="6"/>
      <c r="B58" s="111"/>
      <c r="C58" s="212"/>
      <c r="D58" s="212"/>
      <c r="E58" s="45"/>
      <c r="F58" s="6"/>
    </row>
    <row r="59" spans="1:6" ht="14" x14ac:dyDescent="0.2">
      <c r="A59" s="6"/>
      <c r="B59" s="6"/>
      <c r="C59" s="6"/>
      <c r="D59" s="6"/>
      <c r="E59" s="45"/>
      <c r="F59" s="6"/>
    </row>
    <row r="60" spans="1:6" ht="14" x14ac:dyDescent="0.2">
      <c r="A60" s="6"/>
      <c r="B60" s="6"/>
      <c r="C60" s="6"/>
      <c r="D60" s="6"/>
      <c r="E60" s="45"/>
      <c r="F60" s="6"/>
    </row>
    <row r="61" spans="1:6" ht="13" customHeight="1" x14ac:dyDescent="0.2"/>
  </sheetData>
  <sheetProtection algorithmName="SHA-512" hashValue="fx65PP9rb5qX1SCmOeRw2Sbye/4J7gbF8VtkXgu6gqa3OXvRbHyL/AZeYwqoz6FSks6JhNt/gZVQgCQSdleOUA==" saltValue="JwLhpEpPy1VkKLg9DDqDUQ==" spinCount="100000" sheet="1" objects="1" scenarios="1"/>
  <mergeCells count="1">
    <mergeCell ref="A38:A43"/>
  </mergeCells>
  <phoneticPr fontId="8"/>
  <pageMargins left="0.7" right="0.7" top="0.75" bottom="0.75" header="0.3" footer="0.3"/>
  <pageSetup paperSize="9" scale="9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dimension ref="A1:S98"/>
  <sheetViews>
    <sheetView view="pageBreakPreview" zoomScaleNormal="100" zoomScaleSheetLayoutView="100" workbookViewId="0"/>
  </sheetViews>
  <sheetFormatPr defaultRowHeight="13" x14ac:dyDescent="0.2"/>
  <cols>
    <col min="1" max="1" width="8" customWidth="1"/>
    <col min="2" max="3" width="6.90625" customWidth="1"/>
    <col min="4" max="9" width="6.6328125" style="95" customWidth="1"/>
    <col min="10" max="10" width="3.08984375" customWidth="1"/>
    <col min="11" max="11" width="2.6328125" customWidth="1"/>
    <col min="12" max="16" width="9.08984375" customWidth="1"/>
    <col min="17" max="18" width="8.08984375" customWidth="1"/>
    <col min="19" max="19" width="3.08984375" style="20" customWidth="1"/>
  </cols>
  <sheetData>
    <row r="1" spans="1:19" ht="28.5" customHeight="1" x14ac:dyDescent="0.2">
      <c r="A1" s="22" t="s">
        <v>475</v>
      </c>
      <c r="G1" s="616" t="s">
        <v>552</v>
      </c>
      <c r="H1" s="617"/>
      <c r="I1" s="638" t="s">
        <v>477</v>
      </c>
      <c r="J1" s="638"/>
      <c r="K1" s="638"/>
      <c r="L1" s="638"/>
      <c r="M1" s="638"/>
      <c r="N1" s="638"/>
      <c r="O1" s="638"/>
      <c r="P1" s="638"/>
      <c r="Q1" s="638"/>
      <c r="R1" s="638"/>
      <c r="S1" s="639"/>
    </row>
    <row r="2" spans="1:19" s="23" customFormat="1" ht="20.149999999999999" customHeight="1" thickBot="1" x14ac:dyDescent="0.25">
      <c r="A2" s="23" t="s">
        <v>476</v>
      </c>
      <c r="D2" s="97"/>
      <c r="E2" s="97"/>
      <c r="F2" s="97"/>
      <c r="G2" s="97"/>
      <c r="H2" s="97"/>
      <c r="I2" s="97"/>
      <c r="P2" s="264" t="s">
        <v>555</v>
      </c>
      <c r="Q2" s="652">
        <f ca="1">TODAY()</f>
        <v>44988</v>
      </c>
      <c r="R2" s="653"/>
      <c r="S2" s="654"/>
    </row>
    <row r="3" spans="1:19" ht="30.65" customHeight="1" thickBot="1" x14ac:dyDescent="0.25">
      <c r="A3" s="263" t="s">
        <v>422</v>
      </c>
      <c r="B3" s="515"/>
      <c r="C3" s="515"/>
      <c r="D3" s="515"/>
      <c r="E3" s="515"/>
      <c r="F3" s="515"/>
      <c r="G3" s="515"/>
      <c r="H3" s="515"/>
      <c r="I3" s="515"/>
      <c r="J3" s="516"/>
      <c r="K3" s="122"/>
      <c r="L3" s="620" t="s">
        <v>423</v>
      </c>
      <c r="M3" s="621"/>
      <c r="N3" s="503">
        <f>F17</f>
        <v>0</v>
      </c>
      <c r="O3" s="503"/>
      <c r="P3" s="503"/>
      <c r="Q3" s="503"/>
      <c r="R3" s="504"/>
      <c r="S3"/>
    </row>
    <row r="4" spans="1:19" ht="20.149999999999999" customHeight="1" x14ac:dyDescent="0.2">
      <c r="A4" s="7" t="s">
        <v>706</v>
      </c>
    </row>
    <row r="5" spans="1:19" ht="6.65" customHeight="1" thickBot="1" x14ac:dyDescent="0.25"/>
    <row r="6" spans="1:19" ht="18" customHeight="1" thickBot="1" x14ac:dyDescent="0.25">
      <c r="A6" s="671" t="s">
        <v>375</v>
      </c>
      <c r="B6" s="687" t="s">
        <v>369</v>
      </c>
      <c r="C6" s="688"/>
      <c r="D6" s="622"/>
      <c r="E6" s="622"/>
      <c r="F6" s="622"/>
      <c r="G6" s="622"/>
      <c r="H6" s="622"/>
      <c r="I6" s="623"/>
      <c r="L6" s="177" t="s">
        <v>392</v>
      </c>
      <c r="M6" s="178" t="s">
        <v>469</v>
      </c>
      <c r="N6" s="647" t="s">
        <v>491</v>
      </c>
      <c r="O6" s="648"/>
      <c r="P6" s="648"/>
      <c r="Q6" s="649"/>
      <c r="R6" s="179" t="s">
        <v>72</v>
      </c>
      <c r="S6" s="108"/>
    </row>
    <row r="7" spans="1:19" ht="18" customHeight="1" x14ac:dyDescent="0.2">
      <c r="A7" s="672"/>
      <c r="B7" s="573" t="s">
        <v>5</v>
      </c>
      <c r="C7" s="574"/>
      <c r="D7" s="603"/>
      <c r="E7" s="603"/>
      <c r="F7" s="603"/>
      <c r="G7" s="603"/>
      <c r="H7" s="603"/>
      <c r="I7" s="604"/>
      <c r="K7" s="250" t="s">
        <v>470</v>
      </c>
      <c r="L7" s="251">
        <v>45026</v>
      </c>
      <c r="M7" s="261" t="s">
        <v>471</v>
      </c>
      <c r="N7" s="644" t="s">
        <v>472</v>
      </c>
      <c r="O7" s="645"/>
      <c r="P7" s="645"/>
      <c r="Q7" s="646"/>
      <c r="R7" s="253">
        <v>20</v>
      </c>
      <c r="S7" s="280" t="str">
        <f>IFERROR(VLOOKUP(N7,入力フォーム用項目!$B$3:$C$23,2,FALSE),"")</f>
        <v>A17</v>
      </c>
    </row>
    <row r="8" spans="1:19" ht="18" customHeight="1" x14ac:dyDescent="0.2">
      <c r="A8" s="672"/>
      <c r="B8" s="573" t="s">
        <v>370</v>
      </c>
      <c r="C8" s="574"/>
      <c r="D8" s="624">
        <f>B3</f>
        <v>0</v>
      </c>
      <c r="E8" s="624"/>
      <c r="F8" s="624"/>
      <c r="G8" s="624"/>
      <c r="H8" s="624"/>
      <c r="I8" s="625"/>
      <c r="L8" s="320"/>
      <c r="M8" s="321"/>
      <c r="N8" s="532"/>
      <c r="O8" s="533"/>
      <c r="P8" s="533"/>
      <c r="Q8" s="534"/>
      <c r="R8" s="316"/>
      <c r="S8" s="281" t="str">
        <f>IFERROR(VLOOKUP(N8,入力フォーム用項目!$B$3:$C$23,2,FALSE),"")</f>
        <v/>
      </c>
    </row>
    <row r="9" spans="1:19" ht="18" customHeight="1" x14ac:dyDescent="0.2">
      <c r="A9" s="672"/>
      <c r="B9" s="573" t="s">
        <v>371</v>
      </c>
      <c r="C9" s="574"/>
      <c r="D9" s="603"/>
      <c r="E9" s="603"/>
      <c r="F9" s="603"/>
      <c r="G9" s="603"/>
      <c r="H9" s="603"/>
      <c r="I9" s="604"/>
      <c r="L9" s="320"/>
      <c r="M9" s="321"/>
      <c r="N9" s="532"/>
      <c r="O9" s="533"/>
      <c r="P9" s="533"/>
      <c r="Q9" s="534"/>
      <c r="R9" s="316"/>
      <c r="S9" s="281" t="str">
        <f>IFERROR(VLOOKUP(N9,入力フォーム用項目!$B$3:$C$23,2,FALSE),"")</f>
        <v/>
      </c>
    </row>
    <row r="10" spans="1:19" ht="24.65" customHeight="1" x14ac:dyDescent="0.2">
      <c r="A10" s="672"/>
      <c r="B10" s="694" t="s">
        <v>490</v>
      </c>
      <c r="C10" s="695"/>
      <c r="D10" s="599"/>
      <c r="E10" s="599"/>
      <c r="F10" s="599"/>
      <c r="G10" s="599"/>
      <c r="H10" s="599"/>
      <c r="I10" s="600"/>
      <c r="L10" s="320"/>
      <c r="M10" s="321"/>
      <c r="N10" s="532"/>
      <c r="O10" s="533"/>
      <c r="P10" s="533"/>
      <c r="Q10" s="534"/>
      <c r="R10" s="316"/>
      <c r="S10" s="281" t="str">
        <f>IFERROR(VLOOKUP(N10,入力フォーム用項目!$B$3:$C$23,2,FALSE),"")</f>
        <v/>
      </c>
    </row>
    <row r="11" spans="1:19" ht="20.149999999999999" customHeight="1" x14ac:dyDescent="0.2">
      <c r="A11" s="672"/>
      <c r="B11" s="696" t="s">
        <v>473</v>
      </c>
      <c r="C11" s="697"/>
      <c r="D11" s="601" t="str">
        <f>DBCS(PHONETIC($D10))</f>
        <v/>
      </c>
      <c r="E11" s="601"/>
      <c r="F11" s="601"/>
      <c r="G11" s="601"/>
      <c r="H11" s="601"/>
      <c r="I11" s="602"/>
      <c r="L11" s="320"/>
      <c r="M11" s="321"/>
      <c r="N11" s="532"/>
      <c r="O11" s="533"/>
      <c r="P11" s="533"/>
      <c r="Q11" s="534"/>
      <c r="R11" s="316"/>
      <c r="S11" s="281" t="str">
        <f>IFERROR(VLOOKUP(N11,入力フォーム用項目!$B$3:$C$23,2,FALSE),"")</f>
        <v/>
      </c>
    </row>
    <row r="12" spans="1:19" ht="20.149999999999999" customHeight="1" thickBot="1" x14ac:dyDescent="0.25">
      <c r="A12" s="672"/>
      <c r="B12" s="573" t="s">
        <v>372</v>
      </c>
      <c r="C12" s="574"/>
      <c r="D12" s="655"/>
      <c r="E12" s="656"/>
      <c r="F12" s="656"/>
      <c r="G12" s="656"/>
      <c r="H12" s="656"/>
      <c r="I12" s="657"/>
      <c r="L12" s="322"/>
      <c r="M12" s="323"/>
      <c r="N12" s="561"/>
      <c r="O12" s="594"/>
      <c r="P12" s="594"/>
      <c r="Q12" s="595"/>
      <c r="R12" s="319"/>
      <c r="S12" s="287" t="str">
        <f>IFERROR(VLOOKUP(N12,入力フォーム用項目!$B$3:$C$23,2,FALSE),"")</f>
        <v/>
      </c>
    </row>
    <row r="13" spans="1:19" ht="18" customHeight="1" thickBot="1" x14ac:dyDescent="0.25">
      <c r="A13" s="672"/>
      <c r="B13" s="573" t="s">
        <v>232</v>
      </c>
      <c r="C13" s="574"/>
      <c r="D13" s="603"/>
      <c r="E13" s="603"/>
      <c r="F13" s="603"/>
      <c r="G13" s="603"/>
      <c r="H13" s="603"/>
      <c r="I13" s="604"/>
      <c r="L13" s="177" t="s">
        <v>392</v>
      </c>
      <c r="M13" s="427" t="s">
        <v>469</v>
      </c>
      <c r="N13" s="647" t="s">
        <v>556</v>
      </c>
      <c r="O13" s="648"/>
      <c r="P13" s="648"/>
      <c r="Q13" s="649"/>
      <c r="R13" s="179"/>
      <c r="S13" s="108"/>
    </row>
    <row r="14" spans="1:19" ht="18" customHeight="1" x14ac:dyDescent="0.2">
      <c r="A14" s="672"/>
      <c r="B14" s="573" t="s">
        <v>373</v>
      </c>
      <c r="C14" s="574"/>
      <c r="D14" s="603"/>
      <c r="E14" s="603"/>
      <c r="F14" s="603"/>
      <c r="G14" s="603"/>
      <c r="H14" s="603"/>
      <c r="I14" s="604"/>
      <c r="K14" s="250" t="s">
        <v>73</v>
      </c>
      <c r="L14" s="251">
        <v>45026</v>
      </c>
      <c r="M14" s="252" t="s">
        <v>471</v>
      </c>
      <c r="N14" s="644" t="s">
        <v>558</v>
      </c>
      <c r="O14" s="645"/>
      <c r="P14" s="645"/>
      <c r="Q14" s="646"/>
      <c r="R14" s="253"/>
      <c r="S14"/>
    </row>
    <row r="15" spans="1:19" ht="18" customHeight="1" x14ac:dyDescent="0.2">
      <c r="A15" s="672"/>
      <c r="B15" s="573" t="s">
        <v>378</v>
      </c>
      <c r="C15" s="574"/>
      <c r="D15" s="603"/>
      <c r="E15" s="603"/>
      <c r="F15" s="603"/>
      <c r="G15" s="603"/>
      <c r="H15" s="603"/>
      <c r="I15" s="604"/>
      <c r="L15" s="320"/>
      <c r="M15" s="426"/>
      <c r="N15" s="532"/>
      <c r="O15" s="533"/>
      <c r="P15" s="533"/>
      <c r="Q15" s="534"/>
      <c r="R15" s="176"/>
      <c r="S15" s="282"/>
    </row>
    <row r="16" spans="1:19" ht="18" customHeight="1" thickBot="1" x14ac:dyDescent="0.25">
      <c r="A16" s="672"/>
      <c r="B16" s="575" t="s">
        <v>376</v>
      </c>
      <c r="C16" s="576"/>
      <c r="D16" s="650"/>
      <c r="E16" s="650"/>
      <c r="F16" s="650"/>
      <c r="G16" s="650"/>
      <c r="H16" s="650"/>
      <c r="I16" s="651"/>
      <c r="L16" s="322"/>
      <c r="M16" s="425"/>
      <c r="N16" s="561"/>
      <c r="O16" s="594"/>
      <c r="P16" s="594"/>
      <c r="Q16" s="595"/>
      <c r="R16" s="184"/>
      <c r="S16" s="282"/>
    </row>
    <row r="17" spans="1:19" ht="18" customHeight="1" thickBot="1" x14ac:dyDescent="0.25">
      <c r="A17" s="672"/>
      <c r="B17" s="685" t="s">
        <v>725</v>
      </c>
      <c r="C17" s="686"/>
      <c r="D17" s="640" t="s">
        <v>638</v>
      </c>
      <c r="E17" s="641"/>
      <c r="F17" s="642"/>
      <c r="G17" s="643"/>
      <c r="H17" s="643"/>
      <c r="I17" s="572"/>
      <c r="S17" s="283"/>
    </row>
    <row r="18" spans="1:19" ht="18" customHeight="1" x14ac:dyDescent="0.2">
      <c r="A18" s="672"/>
      <c r="B18" s="573" t="s">
        <v>478</v>
      </c>
      <c r="C18" s="574"/>
      <c r="D18" s="301" t="s">
        <v>479</v>
      </c>
      <c r="E18" s="302" t="s">
        <v>639</v>
      </c>
      <c r="F18" s="303" t="s">
        <v>640</v>
      </c>
      <c r="G18" s="301" t="s">
        <v>480</v>
      </c>
      <c r="H18" s="302" t="s">
        <v>639</v>
      </c>
      <c r="I18" s="304" t="s">
        <v>640</v>
      </c>
      <c r="J18" s="110"/>
      <c r="L18" s="698" t="s">
        <v>392</v>
      </c>
      <c r="M18" s="700" t="s">
        <v>469</v>
      </c>
      <c r="N18" s="702" t="s">
        <v>567</v>
      </c>
      <c r="O18" s="703"/>
      <c r="P18" s="704"/>
      <c r="Q18" s="658" t="s">
        <v>389</v>
      </c>
      <c r="R18" s="630" t="s">
        <v>388</v>
      </c>
      <c r="S18" s="108"/>
    </row>
    <row r="19" spans="1:19" ht="18" customHeight="1" thickBot="1" x14ac:dyDescent="0.25">
      <c r="A19" s="672"/>
      <c r="B19" s="575" t="s">
        <v>481</v>
      </c>
      <c r="C19" s="576"/>
      <c r="D19" s="301" t="s">
        <v>479</v>
      </c>
      <c r="E19" s="569"/>
      <c r="F19" s="570"/>
      <c r="G19" s="301" t="s">
        <v>480</v>
      </c>
      <c r="H19" s="571"/>
      <c r="I19" s="572"/>
      <c r="L19" s="699"/>
      <c r="M19" s="701"/>
      <c r="N19" s="705"/>
      <c r="O19" s="706"/>
      <c r="P19" s="707"/>
      <c r="Q19" s="659"/>
      <c r="R19" s="631"/>
      <c r="S19" s="129"/>
    </row>
    <row r="20" spans="1:19" ht="18" customHeight="1" thickBot="1" x14ac:dyDescent="0.25">
      <c r="A20" s="672"/>
      <c r="B20" s="577" t="s">
        <v>381</v>
      </c>
      <c r="C20" s="578"/>
      <c r="D20" s="305" t="s">
        <v>479</v>
      </c>
      <c r="E20" s="302" t="s">
        <v>639</v>
      </c>
      <c r="F20" s="303" t="s">
        <v>640</v>
      </c>
      <c r="G20" s="305" t="s">
        <v>480</v>
      </c>
      <c r="H20" s="302" t="s">
        <v>639</v>
      </c>
      <c r="I20" s="306" t="s">
        <v>640</v>
      </c>
      <c r="K20" s="250" t="s">
        <v>73</v>
      </c>
      <c r="L20" s="251">
        <v>44661</v>
      </c>
      <c r="M20" s="261" t="s">
        <v>471</v>
      </c>
      <c r="N20" s="644" t="s">
        <v>566</v>
      </c>
      <c r="O20" s="645"/>
      <c r="P20" s="646"/>
      <c r="Q20" s="261">
        <v>11</v>
      </c>
      <c r="R20" s="253">
        <v>5</v>
      </c>
      <c r="S20" s="284" t="str">
        <f>IFERROR(VLOOKUP(N20,入力フォーム用項目!$B$28:$C$32,2,FALSE),"")</f>
        <v>A1</v>
      </c>
    </row>
    <row r="21" spans="1:19" ht="18" customHeight="1" thickBot="1" x14ac:dyDescent="0.25">
      <c r="A21" s="682" t="s">
        <v>540</v>
      </c>
      <c r="B21" s="683"/>
      <c r="C21" s="684"/>
      <c r="D21" s="716" t="s">
        <v>593</v>
      </c>
      <c r="E21" s="717"/>
      <c r="F21" s="717"/>
      <c r="G21" s="717"/>
      <c r="H21" s="717"/>
      <c r="I21" s="718"/>
      <c r="L21" s="320"/>
      <c r="M21" s="324"/>
      <c r="N21" s="532"/>
      <c r="O21" s="533"/>
      <c r="P21" s="534"/>
      <c r="Q21" s="325"/>
      <c r="R21" s="316"/>
      <c r="S21" s="284" t="str">
        <f>IFERROR(VLOOKUP(N21,入力フォーム用項目!$B$28:$C$32,2,FALSE),"")</f>
        <v/>
      </c>
    </row>
    <row r="22" spans="1:19" ht="18" customHeight="1" thickBot="1" x14ac:dyDescent="0.25">
      <c r="A22" s="660" t="s">
        <v>374</v>
      </c>
      <c r="B22" s="669" t="s">
        <v>384</v>
      </c>
      <c r="C22" s="670"/>
      <c r="D22" s="217" t="s">
        <v>482</v>
      </c>
      <c r="E22" s="307"/>
      <c r="F22" s="233" t="s">
        <v>484</v>
      </c>
      <c r="G22" s="217" t="s">
        <v>483</v>
      </c>
      <c r="H22" s="307"/>
      <c r="I22" s="236" t="s">
        <v>484</v>
      </c>
      <c r="L22" s="320"/>
      <c r="M22" s="324"/>
      <c r="N22" s="532"/>
      <c r="O22" s="533"/>
      <c r="P22" s="534"/>
      <c r="Q22" s="325"/>
      <c r="R22" s="316"/>
      <c r="S22" s="284" t="str">
        <f>IFERROR(VLOOKUP(N22,入力フォーム用項目!$B$28:$C$32,2,FALSE),"")</f>
        <v/>
      </c>
    </row>
    <row r="23" spans="1:19" ht="18" customHeight="1" thickBot="1" x14ac:dyDescent="0.25">
      <c r="A23" s="661"/>
      <c r="B23" s="663" t="s">
        <v>485</v>
      </c>
      <c r="C23" s="664"/>
      <c r="D23" s="218" t="s">
        <v>482</v>
      </c>
      <c r="E23" s="308"/>
      <c r="F23" s="234" t="s">
        <v>484</v>
      </c>
      <c r="G23" s="218" t="s">
        <v>483</v>
      </c>
      <c r="H23" s="309"/>
      <c r="I23" s="237" t="s">
        <v>484</v>
      </c>
      <c r="L23" s="320"/>
      <c r="M23" s="324"/>
      <c r="N23" s="532"/>
      <c r="O23" s="533"/>
      <c r="P23" s="534"/>
      <c r="Q23" s="325"/>
      <c r="R23" s="316"/>
      <c r="S23" s="285" t="str">
        <f>IFERROR(VLOOKUP(N23,入力フォーム用項目!$B$28:$C$32,2,FALSE),"")</f>
        <v/>
      </c>
    </row>
    <row r="24" spans="1:19" ht="18" customHeight="1" thickBot="1" x14ac:dyDescent="0.25">
      <c r="A24" s="661"/>
      <c r="B24" s="663" t="s">
        <v>62</v>
      </c>
      <c r="C24" s="664"/>
      <c r="D24" s="218" t="s">
        <v>482</v>
      </c>
      <c r="E24" s="308"/>
      <c r="F24" s="234" t="s">
        <v>484</v>
      </c>
      <c r="G24" s="218" t="s">
        <v>483</v>
      </c>
      <c r="H24" s="309"/>
      <c r="I24" s="237" t="s">
        <v>484</v>
      </c>
      <c r="L24" s="320"/>
      <c r="M24" s="324"/>
      <c r="N24" s="532"/>
      <c r="O24" s="533"/>
      <c r="P24" s="534"/>
      <c r="Q24" s="325"/>
      <c r="R24" s="316"/>
      <c r="S24" s="285" t="str">
        <f>IFERROR(VLOOKUP(N24,入力フォーム用項目!$B$28:$C$32,2,FALSE),"")</f>
        <v/>
      </c>
    </row>
    <row r="25" spans="1:19" ht="18" customHeight="1" thickBot="1" x14ac:dyDescent="0.25">
      <c r="A25" s="661"/>
      <c r="B25" s="663" t="s">
        <v>63</v>
      </c>
      <c r="C25" s="664"/>
      <c r="D25" s="218" t="s">
        <v>482</v>
      </c>
      <c r="E25" s="308"/>
      <c r="F25" s="234" t="s">
        <v>484</v>
      </c>
      <c r="G25" s="218" t="s">
        <v>483</v>
      </c>
      <c r="H25" s="309"/>
      <c r="I25" s="237" t="s">
        <v>484</v>
      </c>
      <c r="L25" s="320"/>
      <c r="M25" s="324"/>
      <c r="N25" s="532"/>
      <c r="O25" s="533"/>
      <c r="P25" s="534"/>
      <c r="Q25" s="325"/>
      <c r="R25" s="316"/>
      <c r="S25" s="285" t="str">
        <f>IFERROR(VLOOKUP(N25,入力フォーム用項目!$B$28:$C$32,2,FALSE),"")</f>
        <v/>
      </c>
    </row>
    <row r="26" spans="1:19" ht="18" customHeight="1" thickBot="1" x14ac:dyDescent="0.25">
      <c r="A26" s="661"/>
      <c r="B26" s="663" t="s">
        <v>486</v>
      </c>
      <c r="C26" s="664"/>
      <c r="D26" s="218" t="s">
        <v>482</v>
      </c>
      <c r="E26" s="308"/>
      <c r="F26" s="234" t="s">
        <v>484</v>
      </c>
      <c r="G26" s="218" t="s">
        <v>483</v>
      </c>
      <c r="H26" s="309"/>
      <c r="I26" s="237" t="s">
        <v>484</v>
      </c>
      <c r="L26" s="239" t="s">
        <v>427</v>
      </c>
      <c r="M26" s="240"/>
      <c r="N26" s="241"/>
      <c r="O26" s="722"/>
      <c r="P26" s="722"/>
      <c r="Q26" s="242" t="s">
        <v>129</v>
      </c>
      <c r="R26" s="166"/>
      <c r="S26" s="137"/>
    </row>
    <row r="27" spans="1:19" ht="18" customHeight="1" x14ac:dyDescent="0.2">
      <c r="A27" s="661"/>
      <c r="B27" s="663" t="s">
        <v>65</v>
      </c>
      <c r="C27" s="664"/>
      <c r="D27" s="218" t="s">
        <v>482</v>
      </c>
      <c r="E27" s="308"/>
      <c r="F27" s="234" t="s">
        <v>484</v>
      </c>
      <c r="G27" s="218" t="s">
        <v>483</v>
      </c>
      <c r="H27" s="309"/>
      <c r="I27" s="237" t="s">
        <v>484</v>
      </c>
      <c r="L27" s="673" t="s">
        <v>569</v>
      </c>
      <c r="M27" s="674"/>
      <c r="N27" s="674"/>
      <c r="O27" s="674"/>
      <c r="P27" s="674"/>
      <c r="Q27" s="674"/>
      <c r="R27" s="675"/>
      <c r="S27"/>
    </row>
    <row r="28" spans="1:19" ht="18" customHeight="1" x14ac:dyDescent="0.2">
      <c r="A28" s="661"/>
      <c r="B28" s="663" t="s">
        <v>66</v>
      </c>
      <c r="C28" s="664"/>
      <c r="D28" s="218" t="s">
        <v>482</v>
      </c>
      <c r="E28" s="308"/>
      <c r="F28" s="234" t="s">
        <v>484</v>
      </c>
      <c r="G28" s="218" t="s">
        <v>483</v>
      </c>
      <c r="H28" s="309"/>
      <c r="I28" s="237" t="s">
        <v>484</v>
      </c>
      <c r="L28" s="676"/>
      <c r="M28" s="677"/>
      <c r="N28" s="677"/>
      <c r="O28" s="677"/>
      <c r="P28" s="677"/>
      <c r="Q28" s="677"/>
      <c r="R28" s="678"/>
      <c r="S28" s="137"/>
    </row>
    <row r="29" spans="1:19" ht="18" customHeight="1" thickBot="1" x14ac:dyDescent="0.25">
      <c r="A29" s="662"/>
      <c r="B29" s="665" t="s">
        <v>487</v>
      </c>
      <c r="C29" s="666"/>
      <c r="D29" s="219" t="s">
        <v>482</v>
      </c>
      <c r="E29" s="450"/>
      <c r="F29" s="235" t="s">
        <v>484</v>
      </c>
      <c r="G29" s="219" t="s">
        <v>483</v>
      </c>
      <c r="H29" s="450"/>
      <c r="I29" s="238" t="s">
        <v>484</v>
      </c>
      <c r="L29" s="676"/>
      <c r="M29" s="677"/>
      <c r="N29" s="677"/>
      <c r="O29" s="677"/>
      <c r="P29" s="677"/>
      <c r="Q29" s="677"/>
      <c r="R29" s="678"/>
      <c r="S29" s="137"/>
    </row>
    <row r="30" spans="1:19" ht="18" customHeight="1" x14ac:dyDescent="0.2">
      <c r="A30" s="507" t="s">
        <v>383</v>
      </c>
      <c r="B30" s="505"/>
      <c r="C30" s="506"/>
      <c r="D30" s="447" t="s">
        <v>623</v>
      </c>
      <c r="E30" s="448" t="s">
        <v>624</v>
      </c>
      <c r="F30" s="447" t="s">
        <v>625</v>
      </c>
      <c r="G30" s="449" t="s">
        <v>624</v>
      </c>
      <c r="L30" s="676"/>
      <c r="M30" s="677"/>
      <c r="N30" s="677"/>
      <c r="O30" s="677"/>
      <c r="P30" s="677"/>
      <c r="Q30" s="677"/>
      <c r="R30" s="678"/>
      <c r="S30" s="137"/>
    </row>
    <row r="31" spans="1:19" ht="18" customHeight="1" thickBot="1" x14ac:dyDescent="0.25">
      <c r="A31" s="507"/>
      <c r="B31" s="667" t="s">
        <v>384</v>
      </c>
      <c r="C31" s="668"/>
      <c r="D31" s="607"/>
      <c r="E31" s="608"/>
      <c r="F31" s="607"/>
      <c r="G31" s="628"/>
      <c r="L31" s="679"/>
      <c r="M31" s="680"/>
      <c r="N31" s="680"/>
      <c r="O31" s="680"/>
      <c r="P31" s="680"/>
      <c r="Q31" s="680"/>
      <c r="R31" s="681"/>
    </row>
    <row r="32" spans="1:19" ht="18" customHeight="1" x14ac:dyDescent="0.2">
      <c r="A32" s="507"/>
      <c r="B32" s="428" t="s">
        <v>385</v>
      </c>
      <c r="C32" s="429"/>
      <c r="D32" s="607"/>
      <c r="E32" s="608"/>
      <c r="F32" s="607"/>
      <c r="G32" s="628"/>
    </row>
    <row r="33" spans="1:19" ht="18" customHeight="1" thickBot="1" x14ac:dyDescent="0.25">
      <c r="A33" s="507"/>
      <c r="B33" s="667" t="s">
        <v>386</v>
      </c>
      <c r="C33" s="668"/>
      <c r="D33" s="607"/>
      <c r="E33" s="608"/>
      <c r="F33" s="607"/>
      <c r="G33" s="628"/>
    </row>
    <row r="34" spans="1:19" ht="18" customHeight="1" thickBot="1" x14ac:dyDescent="0.25">
      <c r="A34" s="508"/>
      <c r="B34" s="690" t="s">
        <v>387</v>
      </c>
      <c r="C34" s="691"/>
      <c r="D34" s="626"/>
      <c r="E34" s="627"/>
      <c r="F34" s="626"/>
      <c r="G34" s="629"/>
      <c r="L34" s="173" t="s">
        <v>392</v>
      </c>
      <c r="M34" s="174" t="s">
        <v>469</v>
      </c>
      <c r="N34" s="719" t="s">
        <v>393</v>
      </c>
      <c r="O34" s="720"/>
      <c r="P34" s="720"/>
      <c r="Q34" s="721"/>
      <c r="R34" s="175" t="s">
        <v>394</v>
      </c>
    </row>
    <row r="35" spans="1:19" ht="18" customHeight="1" thickBot="1" x14ac:dyDescent="0.25">
      <c r="A35" s="741" t="s">
        <v>574</v>
      </c>
      <c r="B35" s="741"/>
      <c r="C35" s="741"/>
      <c r="D35" s="741"/>
      <c r="K35" s="255" t="s">
        <v>73</v>
      </c>
      <c r="L35" s="258">
        <v>44661</v>
      </c>
      <c r="M35" s="259" t="s">
        <v>471</v>
      </c>
      <c r="N35" s="708" t="s">
        <v>474</v>
      </c>
      <c r="O35" s="709"/>
      <c r="P35" s="709"/>
      <c r="Q35" s="710"/>
      <c r="R35" s="260">
        <v>1</v>
      </c>
      <c r="S35" s="280" t="str">
        <f>IFERROR(VLOOKUP(N35,入力フォーム用項目!$B$25:$C$26,2,FALSE),"")</f>
        <v>M2</v>
      </c>
    </row>
    <row r="36" spans="1:19" ht="18" customHeight="1" thickBot="1" x14ac:dyDescent="0.25">
      <c r="A36" s="171" t="s">
        <v>424</v>
      </c>
      <c r="B36" s="568" t="s">
        <v>399</v>
      </c>
      <c r="C36" s="568"/>
      <c r="D36" s="568" t="s">
        <v>489</v>
      </c>
      <c r="E36" s="568"/>
      <c r="F36" s="568"/>
      <c r="G36" s="568"/>
      <c r="H36" s="568" t="s">
        <v>72</v>
      </c>
      <c r="I36" s="746"/>
      <c r="L36" s="326"/>
      <c r="M36" s="321"/>
      <c r="N36" s="532"/>
      <c r="O36" s="533"/>
      <c r="P36" s="533"/>
      <c r="Q36" s="534"/>
      <c r="R36" s="327"/>
      <c r="S36" s="280" t="str">
        <f>IFERROR(VLOOKUP(N36,入力フォーム用項目!$B$25:$C$26,2,FALSE),"")</f>
        <v/>
      </c>
    </row>
    <row r="37" spans="1:19" ht="18" customHeight="1" thickBot="1" x14ac:dyDescent="0.25">
      <c r="A37" s="310"/>
      <c r="B37" s="519"/>
      <c r="C37" s="520"/>
      <c r="D37" s="522"/>
      <c r="E37" s="523"/>
      <c r="F37" s="523"/>
      <c r="G37" s="524"/>
      <c r="H37" s="742"/>
      <c r="I37" s="743"/>
      <c r="J37" s="284" t="str">
        <f>IFERROR(VLOOKUP(D37,入力フォーム用項目!$E$30:$F$31,2,FALSE),"")</f>
        <v/>
      </c>
      <c r="L37" s="328"/>
      <c r="M37" s="323"/>
      <c r="N37" s="713"/>
      <c r="O37" s="714"/>
      <c r="P37" s="714"/>
      <c r="Q37" s="715"/>
      <c r="R37" s="329"/>
      <c r="S37" s="286" t="str">
        <f>IFERROR(VLOOKUP(N37,入力フォーム用項目!$B$25:$C$26,2,FALSE),"")</f>
        <v/>
      </c>
    </row>
    <row r="38" spans="1:19" ht="18" customHeight="1" thickBot="1" x14ac:dyDescent="0.25">
      <c r="A38" s="311"/>
      <c r="B38" s="614"/>
      <c r="C38" s="615"/>
      <c r="D38" s="561"/>
      <c r="E38" s="594"/>
      <c r="F38" s="594"/>
      <c r="G38" s="595"/>
      <c r="H38" s="626"/>
      <c r="I38" s="629"/>
      <c r="J38" s="285" t="str">
        <f>IFERROR(VLOOKUP(D38,入力フォーム用項目!$E$30:$F$31,2,FALSE),"")</f>
        <v/>
      </c>
      <c r="L38" s="138" t="s">
        <v>448</v>
      </c>
    </row>
    <row r="39" spans="1:19" ht="18" customHeight="1" thickBot="1" x14ac:dyDescent="0.25">
      <c r="A39" s="741" t="s">
        <v>573</v>
      </c>
      <c r="B39" s="741"/>
      <c r="C39" s="741"/>
      <c r="D39" s="741"/>
      <c r="L39" s="202" t="s">
        <v>392</v>
      </c>
      <c r="M39" s="203" t="s">
        <v>469</v>
      </c>
      <c r="N39" s="581" t="s">
        <v>400</v>
      </c>
      <c r="O39" s="582"/>
      <c r="P39" s="583"/>
      <c r="Q39" s="632" t="s">
        <v>577</v>
      </c>
      <c r="R39" s="633"/>
    </row>
    <row r="40" spans="1:19" ht="18" customHeight="1" thickBot="1" x14ac:dyDescent="0.25">
      <c r="A40" s="171" t="s">
        <v>424</v>
      </c>
      <c r="B40" s="692" t="s">
        <v>399</v>
      </c>
      <c r="C40" s="693"/>
      <c r="D40" s="692" t="s">
        <v>426</v>
      </c>
      <c r="E40" s="747"/>
      <c r="F40" s="747"/>
      <c r="G40" s="747"/>
      <c r="H40" s="693"/>
      <c r="I40" s="172" t="s">
        <v>72</v>
      </c>
      <c r="K40" s="255" t="s">
        <v>73</v>
      </c>
      <c r="L40" s="256">
        <v>44661</v>
      </c>
      <c r="M40" s="257" t="s">
        <v>471</v>
      </c>
      <c r="N40" s="711" t="s">
        <v>428</v>
      </c>
      <c r="O40" s="711"/>
      <c r="P40" s="712"/>
      <c r="Q40" s="634"/>
      <c r="R40" s="635"/>
    </row>
    <row r="41" spans="1:19" ht="18" customHeight="1" thickBot="1" x14ac:dyDescent="0.25">
      <c r="A41" s="310"/>
      <c r="B41" s="519"/>
      <c r="C41" s="520"/>
      <c r="D41" s="522"/>
      <c r="E41" s="523"/>
      <c r="F41" s="523"/>
      <c r="G41" s="523"/>
      <c r="H41" s="524"/>
      <c r="I41" s="312"/>
      <c r="J41" s="280" t="str">
        <f>IFERROR(VLOOKUP(D41,入力フォーム用項目!$E$36:$F$50,2,FALSE),"")</f>
        <v/>
      </c>
      <c r="K41" s="255"/>
      <c r="L41" s="579" t="s">
        <v>382</v>
      </c>
      <c r="M41" s="580"/>
      <c r="N41" s="559" t="s">
        <v>316</v>
      </c>
      <c r="O41" s="559"/>
      <c r="P41" s="560"/>
      <c r="Q41" s="634"/>
      <c r="R41" s="635"/>
    </row>
    <row r="42" spans="1:19" ht="18" customHeight="1" thickBot="1" x14ac:dyDescent="0.25">
      <c r="A42" s="310"/>
      <c r="B42" s="744"/>
      <c r="C42" s="745"/>
      <c r="D42" s="532"/>
      <c r="E42" s="533"/>
      <c r="F42" s="533"/>
      <c r="G42" s="533"/>
      <c r="H42" s="534"/>
      <c r="I42" s="313"/>
      <c r="J42" s="280" t="str">
        <f>IFERROR(VLOOKUP(D42,入力フォーム用項目!$E$36:$F$50,2,FALSE),"")</f>
        <v/>
      </c>
      <c r="L42" s="202" t="s">
        <v>392</v>
      </c>
      <c r="M42" s="203" t="s">
        <v>469</v>
      </c>
      <c r="N42" s="581" t="s">
        <v>400</v>
      </c>
      <c r="O42" s="582"/>
      <c r="P42" s="583"/>
      <c r="Q42" s="634"/>
      <c r="R42" s="635"/>
    </row>
    <row r="43" spans="1:19" ht="18" customHeight="1" thickBot="1" x14ac:dyDescent="0.25">
      <c r="A43" s="314"/>
      <c r="B43" s="612"/>
      <c r="C43" s="613"/>
      <c r="D43" s="532"/>
      <c r="E43" s="533"/>
      <c r="F43" s="533"/>
      <c r="G43" s="533"/>
      <c r="H43" s="534"/>
      <c r="I43" s="313"/>
      <c r="J43" s="280" t="str">
        <f>IFERROR(VLOOKUP(D43,入力フォーム用項目!$E$36:$F$50,2,FALSE),"")</f>
        <v/>
      </c>
      <c r="L43" s="322"/>
      <c r="M43" s="330"/>
      <c r="N43" s="548"/>
      <c r="O43" s="548"/>
      <c r="P43" s="561"/>
      <c r="Q43" s="634"/>
      <c r="R43" s="635"/>
    </row>
    <row r="44" spans="1:19" ht="18" customHeight="1" thickBot="1" x14ac:dyDescent="0.25">
      <c r="A44" s="314"/>
      <c r="B44" s="612"/>
      <c r="C44" s="613"/>
      <c r="D44" s="532"/>
      <c r="E44" s="533"/>
      <c r="F44" s="533"/>
      <c r="G44" s="533"/>
      <c r="H44" s="534"/>
      <c r="I44" s="313"/>
      <c r="J44" s="280" t="str">
        <f>IFERROR(VLOOKUP(D44,入力フォーム用項目!$E$36:$F$50,2,FALSE),"")</f>
        <v/>
      </c>
      <c r="L44" s="584" t="s">
        <v>382</v>
      </c>
      <c r="M44" s="585"/>
      <c r="N44" s="567"/>
      <c r="O44" s="567"/>
      <c r="P44" s="588"/>
      <c r="Q44" s="634"/>
      <c r="R44" s="635"/>
    </row>
    <row r="45" spans="1:19" ht="18" customHeight="1" thickBot="1" x14ac:dyDescent="0.25">
      <c r="A45" s="311"/>
      <c r="B45" s="614"/>
      <c r="C45" s="615"/>
      <c r="D45" s="561"/>
      <c r="E45" s="594"/>
      <c r="F45" s="594"/>
      <c r="G45" s="594"/>
      <c r="H45" s="595"/>
      <c r="I45" s="315"/>
      <c r="J45" s="280" t="str">
        <f>IFERROR(VLOOKUP(D45,入力フォーム用項目!$E$36:$F$50,2,FALSE),"")</f>
        <v/>
      </c>
      <c r="L45" s="584"/>
      <c r="M45" s="585"/>
      <c r="N45" s="545"/>
      <c r="O45" s="545"/>
      <c r="P45" s="532"/>
      <c r="Q45" s="634"/>
      <c r="R45" s="635"/>
    </row>
    <row r="46" spans="1:19" ht="18" customHeight="1" thickBot="1" x14ac:dyDescent="0.25">
      <c r="A46" s="1348" t="s">
        <v>572</v>
      </c>
      <c r="B46" s="1348"/>
      <c r="C46" s="1348"/>
      <c r="D46" s="430"/>
      <c r="E46" s="168"/>
      <c r="F46" s="168"/>
      <c r="G46" s="168"/>
      <c r="H46" s="167"/>
      <c r="I46" s="167"/>
      <c r="J46" s="137"/>
      <c r="L46" s="584"/>
      <c r="M46" s="585"/>
      <c r="N46" s="545"/>
      <c r="O46" s="545"/>
      <c r="P46" s="532"/>
      <c r="Q46" s="634"/>
      <c r="R46" s="635"/>
    </row>
    <row r="47" spans="1:19" ht="18" customHeight="1" thickBot="1" x14ac:dyDescent="0.25">
      <c r="A47" s="180" t="s">
        <v>392</v>
      </c>
      <c r="B47" s="689" t="s">
        <v>399</v>
      </c>
      <c r="C47" s="689"/>
      <c r="D47" s="591" t="s">
        <v>488</v>
      </c>
      <c r="E47" s="591"/>
      <c r="F47" s="591"/>
      <c r="G47" s="591"/>
      <c r="H47" s="591"/>
      <c r="I47" s="181" t="s">
        <v>403</v>
      </c>
      <c r="J47" s="137"/>
      <c r="L47" s="584"/>
      <c r="M47" s="585"/>
      <c r="N47" s="545"/>
      <c r="O47" s="545"/>
      <c r="P47" s="532"/>
      <c r="Q47" s="634"/>
      <c r="R47" s="635"/>
    </row>
    <row r="48" spans="1:19" ht="18" customHeight="1" thickBot="1" x14ac:dyDescent="0.25">
      <c r="A48" s="314"/>
      <c r="B48" s="566"/>
      <c r="C48" s="566"/>
      <c r="D48" s="545"/>
      <c r="E48" s="545"/>
      <c r="F48" s="545"/>
      <c r="G48" s="545"/>
      <c r="H48" s="545"/>
      <c r="I48" s="316"/>
      <c r="J48" s="284" t="str">
        <f>IFERROR(VLOOKUP(D48,入力フォーム用項目!$E$3:$F$29,2,FALSE),"")</f>
        <v/>
      </c>
      <c r="L48" s="586"/>
      <c r="M48" s="587"/>
      <c r="N48" s="548"/>
      <c r="O48" s="548"/>
      <c r="P48" s="561"/>
      <c r="Q48" s="636"/>
      <c r="R48" s="637"/>
    </row>
    <row r="49" spans="1:19" ht="18" customHeight="1" thickBot="1" x14ac:dyDescent="0.25">
      <c r="A49" s="314"/>
      <c r="B49" s="566"/>
      <c r="C49" s="566"/>
      <c r="D49" s="545"/>
      <c r="E49" s="545"/>
      <c r="F49" s="545"/>
      <c r="G49" s="545"/>
      <c r="H49" s="545"/>
      <c r="I49" s="316"/>
      <c r="J49" s="284" t="str">
        <f>IFERROR(VLOOKUP(D49,入力フォーム用項目!$E$3:$F$29,2,FALSE),"")</f>
        <v/>
      </c>
      <c r="L49" s="741" t="s">
        <v>575</v>
      </c>
      <c r="M49" s="741"/>
      <c r="N49" s="741"/>
      <c r="O49" s="741"/>
    </row>
    <row r="50" spans="1:19" ht="18" customHeight="1" thickBot="1" x14ac:dyDescent="0.25">
      <c r="A50" s="314"/>
      <c r="B50" s="566"/>
      <c r="C50" s="566"/>
      <c r="D50" s="545"/>
      <c r="E50" s="545"/>
      <c r="F50" s="545"/>
      <c r="G50" s="545"/>
      <c r="H50" s="545"/>
      <c r="I50" s="316"/>
      <c r="J50" s="284" t="str">
        <f>IFERROR(VLOOKUP(D50,入力フォーム用項目!$E$3:$F$29,2,FALSE),"")</f>
        <v/>
      </c>
      <c r="L50" s="331" t="s">
        <v>457</v>
      </c>
      <c r="M50" s="332"/>
      <c r="N50" s="332"/>
      <c r="O50" s="332"/>
      <c r="P50" s="332"/>
      <c r="Q50" s="332"/>
      <c r="R50" s="723" t="s">
        <v>449</v>
      </c>
      <c r="S50" s="724"/>
    </row>
    <row r="51" spans="1:19" ht="18" customHeight="1" thickBot="1" x14ac:dyDescent="0.25">
      <c r="A51" s="314"/>
      <c r="B51" s="566"/>
      <c r="C51" s="566"/>
      <c r="D51" s="545"/>
      <c r="E51" s="545"/>
      <c r="F51" s="545"/>
      <c r="G51" s="545"/>
      <c r="H51" s="545"/>
      <c r="I51" s="316"/>
      <c r="J51" s="284" t="str">
        <f>IFERROR(VLOOKUP(D51,入力フォーム用項目!$E$3:$F$29,2,FALSE),"")</f>
        <v/>
      </c>
      <c r="L51" s="333" t="s">
        <v>458</v>
      </c>
      <c r="M51" s="334"/>
      <c r="N51" s="334"/>
      <c r="O51" s="334"/>
      <c r="P51" s="334"/>
      <c r="Q51" s="334"/>
      <c r="R51" s="725" t="s">
        <v>449</v>
      </c>
      <c r="S51" s="725"/>
    </row>
    <row r="52" spans="1:19" ht="18" customHeight="1" thickBot="1" x14ac:dyDescent="0.25">
      <c r="A52" s="317"/>
      <c r="B52" s="609" t="s">
        <v>435</v>
      </c>
      <c r="C52" s="609"/>
      <c r="D52" s="609"/>
      <c r="E52" s="609"/>
      <c r="F52" s="609"/>
      <c r="G52" s="609"/>
      <c r="H52" s="609"/>
      <c r="I52" s="610"/>
      <c r="J52" s="130"/>
      <c r="L52" s="335"/>
      <c r="M52" s="336"/>
      <c r="N52" s="336"/>
      <c r="O52" s="336"/>
      <c r="P52" s="337"/>
      <c r="Q52" s="337"/>
      <c r="R52" s="726"/>
      <c r="S52" s="727"/>
    </row>
    <row r="53" spans="1:19" ht="18" customHeight="1" x14ac:dyDescent="0.2">
      <c r="A53" s="509" t="s">
        <v>726</v>
      </c>
      <c r="B53" s="510"/>
      <c r="C53" s="510"/>
      <c r="D53" s="510"/>
      <c r="E53" s="510"/>
      <c r="F53" s="510"/>
      <c r="G53" s="510"/>
      <c r="H53" s="510"/>
      <c r="I53" s="510"/>
      <c r="J53" s="511"/>
      <c r="L53" s="562" t="s">
        <v>570</v>
      </c>
      <c r="M53" s="563"/>
      <c r="N53" s="338"/>
      <c r="O53" s="339"/>
      <c r="P53" s="339"/>
      <c r="Q53" s="339"/>
      <c r="R53" s="737" t="s">
        <v>450</v>
      </c>
      <c r="S53" s="738"/>
    </row>
    <row r="54" spans="1:19" ht="18" customHeight="1" thickBot="1" x14ac:dyDescent="0.25">
      <c r="A54" s="512"/>
      <c r="B54" s="513"/>
      <c r="C54" s="513"/>
      <c r="D54" s="513"/>
      <c r="E54" s="513"/>
      <c r="F54" s="513"/>
      <c r="G54" s="513"/>
      <c r="H54" s="513"/>
      <c r="I54" s="513"/>
      <c r="J54" s="514"/>
      <c r="L54" s="564" t="s">
        <v>571</v>
      </c>
      <c r="M54" s="565"/>
      <c r="N54" s="340"/>
      <c r="O54" s="336"/>
      <c r="P54" s="336"/>
      <c r="Q54" s="336"/>
      <c r="R54" s="739" t="s">
        <v>450</v>
      </c>
      <c r="S54" s="740"/>
    </row>
    <row r="55" spans="1:19" ht="18" customHeight="1" x14ac:dyDescent="0.2">
      <c r="A55" s="438"/>
      <c r="B55" s="592"/>
      <c r="C55" s="592"/>
      <c r="D55" s="441" t="s">
        <v>129</v>
      </c>
      <c r="E55" s="442" t="s">
        <v>404</v>
      </c>
      <c r="F55" s="592"/>
      <c r="G55" s="592"/>
      <c r="H55" s="443" t="s">
        <v>241</v>
      </c>
      <c r="I55" s="444">
        <f>B55*F55</f>
        <v>0</v>
      </c>
      <c r="J55" s="439"/>
      <c r="L55" s="589" t="s">
        <v>463</v>
      </c>
      <c r="M55" s="589"/>
      <c r="N55" s="589"/>
      <c r="O55" s="589"/>
      <c r="P55" s="589"/>
      <c r="Q55" s="589"/>
      <c r="R55" s="589"/>
      <c r="S55" s="589"/>
    </row>
    <row r="56" spans="1:19" ht="18" customHeight="1" thickBot="1" x14ac:dyDescent="0.25">
      <c r="A56" s="110"/>
      <c r="B56" s="593"/>
      <c r="C56" s="593"/>
      <c r="D56" s="441" t="s">
        <v>129</v>
      </c>
      <c r="E56" s="442" t="s">
        <v>404</v>
      </c>
      <c r="F56" s="593"/>
      <c r="G56" s="593"/>
      <c r="H56" s="443" t="s">
        <v>241</v>
      </c>
      <c r="I56" s="444">
        <f>B56*F56</f>
        <v>0</v>
      </c>
      <c r="J56" s="68"/>
      <c r="L56" s="590"/>
      <c r="M56" s="590"/>
      <c r="N56" s="590"/>
      <c r="O56" s="590"/>
      <c r="P56" s="590"/>
      <c r="Q56" s="590"/>
      <c r="R56" s="590"/>
      <c r="S56" s="590"/>
    </row>
    <row r="57" spans="1:19" ht="18" customHeight="1" x14ac:dyDescent="0.2">
      <c r="A57" s="110"/>
      <c r="B57" s="593"/>
      <c r="C57" s="593"/>
      <c r="D57" s="441" t="s">
        <v>129</v>
      </c>
      <c r="E57" s="442" t="s">
        <v>404</v>
      </c>
      <c r="F57" s="593"/>
      <c r="G57" s="593"/>
      <c r="H57" s="443" t="s">
        <v>241</v>
      </c>
      <c r="I57" s="444">
        <f t="shared" ref="I57:I58" si="0">B57*F57</f>
        <v>0</v>
      </c>
      <c r="J57" s="68"/>
      <c r="L57" s="728" t="s">
        <v>492</v>
      </c>
      <c r="M57" s="729"/>
      <c r="N57" s="729"/>
      <c r="O57" s="729"/>
      <c r="P57" s="729"/>
      <c r="Q57" s="729"/>
      <c r="R57" s="730"/>
      <c r="S57"/>
    </row>
    <row r="58" spans="1:19" ht="18" customHeight="1" x14ac:dyDescent="0.2">
      <c r="A58" s="110"/>
      <c r="B58" s="593"/>
      <c r="C58" s="593"/>
      <c r="D58" s="441" t="s">
        <v>129</v>
      </c>
      <c r="E58" s="442" t="s">
        <v>404</v>
      </c>
      <c r="F58" s="593"/>
      <c r="G58" s="593"/>
      <c r="H58" s="443" t="s">
        <v>241</v>
      </c>
      <c r="I58" s="444">
        <f t="shared" si="0"/>
        <v>0</v>
      </c>
      <c r="J58" s="68"/>
      <c r="K58" s="122"/>
      <c r="L58" s="731"/>
      <c r="M58" s="732"/>
      <c r="N58" s="732"/>
      <c r="O58" s="732"/>
      <c r="P58" s="732"/>
      <c r="Q58" s="732"/>
      <c r="R58" s="733"/>
    </row>
    <row r="59" spans="1:19" ht="18" customHeight="1" thickBot="1" x14ac:dyDescent="0.25">
      <c r="A59" s="110"/>
      <c r="B59" s="440"/>
      <c r="C59" s="440"/>
      <c r="D59" s="440"/>
      <c r="E59" s="210" t="s">
        <v>317</v>
      </c>
      <c r="F59" s="611">
        <f>SUM(F55:G58)</f>
        <v>0</v>
      </c>
      <c r="G59" s="611"/>
      <c r="H59" s="210" t="s">
        <v>241</v>
      </c>
      <c r="I59" s="254">
        <f>SUM(I55:I58)</f>
        <v>0</v>
      </c>
      <c r="J59" s="68"/>
      <c r="L59" s="734"/>
      <c r="M59" s="735"/>
      <c r="N59" s="735"/>
      <c r="O59" s="735"/>
      <c r="P59" s="735"/>
      <c r="Q59" s="735"/>
      <c r="R59" s="736"/>
      <c r="S59"/>
    </row>
    <row r="60" spans="1:19" ht="18" customHeight="1" thickBot="1" x14ac:dyDescent="0.25">
      <c r="A60" s="107"/>
      <c r="B60" s="118"/>
      <c r="C60" s="118"/>
      <c r="D60" s="119"/>
      <c r="E60" s="119"/>
      <c r="F60" s="119"/>
      <c r="G60" s="119"/>
      <c r="H60" s="119"/>
      <c r="I60" s="120"/>
      <c r="J60" s="166"/>
      <c r="S60"/>
    </row>
    <row r="61" spans="1:19" ht="18" customHeight="1" thickBot="1" x14ac:dyDescent="0.25">
      <c r="K61" s="440"/>
      <c r="L61" s="46"/>
      <c r="M61" s="46"/>
      <c r="N61" s="46"/>
      <c r="O61" s="46"/>
      <c r="P61" s="46"/>
      <c r="Q61" s="46"/>
      <c r="R61" s="46"/>
    </row>
    <row r="62" spans="1:19" ht="30.65" customHeight="1" thickBot="1" x14ac:dyDescent="0.25">
      <c r="A62" s="263" t="s">
        <v>370</v>
      </c>
      <c r="B62" s="515">
        <f>B3</f>
        <v>0</v>
      </c>
      <c r="C62" s="515"/>
      <c r="D62" s="515"/>
      <c r="E62" s="515"/>
      <c r="F62" s="515"/>
      <c r="G62" s="515"/>
      <c r="H62" s="515"/>
      <c r="I62" s="515"/>
      <c r="J62" s="516"/>
      <c r="K62" s="122"/>
      <c r="L62" s="620" t="s">
        <v>18</v>
      </c>
      <c r="M62" s="621"/>
      <c r="N62" s="503">
        <f>F17</f>
        <v>0</v>
      </c>
      <c r="O62" s="503"/>
      <c r="P62" s="503"/>
      <c r="Q62" s="503"/>
      <c r="R62" s="504"/>
      <c r="S62"/>
    </row>
    <row r="63" spans="1:19" ht="18" customHeight="1" thickBot="1" x14ac:dyDescent="0.25"/>
    <row r="64" spans="1:19" ht="18" customHeight="1" thickBot="1" x14ac:dyDescent="0.25">
      <c r="A64" s="121" t="s">
        <v>519</v>
      </c>
      <c r="B64" s="114"/>
      <c r="C64" s="114"/>
      <c r="D64" s="115"/>
      <c r="E64" s="115"/>
      <c r="F64" s="115"/>
      <c r="G64" s="115"/>
      <c r="H64" s="115"/>
      <c r="I64" s="116"/>
      <c r="L64" s="341" t="s">
        <v>464</v>
      </c>
      <c r="M64" s="342"/>
      <c r="N64" s="342"/>
      <c r="O64" s="342"/>
      <c r="P64" s="342"/>
      <c r="Q64" s="342"/>
      <c r="R64" s="343"/>
    </row>
    <row r="65" spans="1:19" ht="18" customHeight="1" thickBot="1" x14ac:dyDescent="0.25">
      <c r="A65" s="188" t="s">
        <v>392</v>
      </c>
      <c r="B65" s="517" t="s">
        <v>399</v>
      </c>
      <c r="C65" s="518"/>
      <c r="D65" s="517" t="s">
        <v>520</v>
      </c>
      <c r="E65" s="521"/>
      <c r="F65" s="521"/>
      <c r="G65" s="521"/>
      <c r="H65" s="518"/>
      <c r="I65" s="189" t="s">
        <v>394</v>
      </c>
      <c r="L65" s="344"/>
      <c r="M65" s="345"/>
      <c r="N65" s="345"/>
      <c r="O65" s="345"/>
      <c r="P65" s="345"/>
      <c r="Q65" s="345"/>
      <c r="R65" s="346"/>
    </row>
    <row r="66" spans="1:19" ht="20" customHeight="1" x14ac:dyDescent="0.2">
      <c r="A66" s="310"/>
      <c r="B66" s="519"/>
      <c r="C66" s="520"/>
      <c r="D66" s="522"/>
      <c r="E66" s="523"/>
      <c r="F66" s="523"/>
      <c r="G66" s="523"/>
      <c r="H66" s="524"/>
      <c r="I66" s="318"/>
      <c r="L66" s="344"/>
      <c r="M66" s="345"/>
      <c r="N66" s="345"/>
      <c r="O66" s="345"/>
      <c r="P66" s="345"/>
      <c r="Q66" s="345"/>
      <c r="R66" s="346"/>
    </row>
    <row r="67" spans="1:19" ht="20" customHeight="1" x14ac:dyDescent="0.2">
      <c r="A67" s="314"/>
      <c r="B67" s="612"/>
      <c r="C67" s="613"/>
      <c r="D67" s="532"/>
      <c r="E67" s="533"/>
      <c r="F67" s="533"/>
      <c r="G67" s="533"/>
      <c r="H67" s="534"/>
      <c r="I67" s="316"/>
      <c r="L67" s="344"/>
      <c r="M67" s="345"/>
      <c r="N67" s="345"/>
      <c r="O67" s="345"/>
      <c r="P67" s="345"/>
      <c r="Q67" s="345"/>
      <c r="R67" s="346"/>
    </row>
    <row r="68" spans="1:19" ht="20" customHeight="1" x14ac:dyDescent="0.2">
      <c r="A68" s="314"/>
      <c r="B68" s="612"/>
      <c r="C68" s="613"/>
      <c r="D68" s="532"/>
      <c r="E68" s="533"/>
      <c r="F68" s="533"/>
      <c r="G68" s="533"/>
      <c r="H68" s="534"/>
      <c r="I68" s="316"/>
      <c r="L68" s="344"/>
      <c r="M68" s="345"/>
      <c r="N68" s="345"/>
      <c r="O68" s="345"/>
      <c r="P68" s="345"/>
      <c r="Q68" s="345"/>
      <c r="R68" s="346"/>
    </row>
    <row r="69" spans="1:19" ht="20" customHeight="1" x14ac:dyDescent="0.2">
      <c r="A69" s="314"/>
      <c r="B69" s="612"/>
      <c r="C69" s="613"/>
      <c r="D69" s="532"/>
      <c r="E69" s="533"/>
      <c r="F69" s="533"/>
      <c r="G69" s="533"/>
      <c r="H69" s="534"/>
      <c r="I69" s="316"/>
      <c r="L69" s="344"/>
      <c r="M69" s="345"/>
      <c r="N69" s="345"/>
      <c r="O69" s="345"/>
      <c r="P69" s="345"/>
      <c r="Q69" s="345"/>
      <c r="R69" s="346"/>
    </row>
    <row r="70" spans="1:19" ht="20" customHeight="1" thickBot="1" x14ac:dyDescent="0.25">
      <c r="A70" s="311"/>
      <c r="B70" s="614"/>
      <c r="C70" s="615"/>
      <c r="D70" s="561"/>
      <c r="E70" s="594"/>
      <c r="F70" s="594"/>
      <c r="G70" s="594"/>
      <c r="H70" s="595"/>
      <c r="I70" s="319"/>
      <c r="L70" s="344"/>
      <c r="M70" s="345"/>
      <c r="N70" s="345"/>
      <c r="O70" s="345"/>
      <c r="P70" s="345"/>
      <c r="Q70" s="345"/>
      <c r="R70" s="346"/>
    </row>
    <row r="71" spans="1:19" ht="20.149999999999999" customHeight="1" thickBot="1" x14ac:dyDescent="0.25">
      <c r="A71" s="121" t="s">
        <v>576</v>
      </c>
      <c r="D71"/>
      <c r="E71"/>
      <c r="F71"/>
      <c r="G71"/>
      <c r="H71"/>
      <c r="I71"/>
      <c r="J71" s="113"/>
      <c r="L71" s="347"/>
      <c r="M71" s="348"/>
      <c r="N71" s="348"/>
      <c r="O71" s="348"/>
      <c r="P71" s="348"/>
      <c r="Q71" s="348"/>
      <c r="R71" s="349"/>
    </row>
    <row r="72" spans="1:19" ht="20.149999999999999" customHeight="1" thickBot="1" x14ac:dyDescent="0.25">
      <c r="A72" s="177" t="s">
        <v>392</v>
      </c>
      <c r="B72" s="596" t="s">
        <v>399</v>
      </c>
      <c r="C72" s="598"/>
      <c r="D72" s="596" t="s">
        <v>521</v>
      </c>
      <c r="E72" s="597"/>
      <c r="F72" s="597"/>
      <c r="G72" s="597"/>
      <c r="H72" s="598"/>
      <c r="I72" s="190" t="s">
        <v>72</v>
      </c>
      <c r="K72" s="182"/>
      <c r="L72" s="121" t="s">
        <v>522</v>
      </c>
      <c r="O72" s="113"/>
      <c r="P72" s="113"/>
      <c r="Q72" s="113"/>
    </row>
    <row r="73" spans="1:19" ht="20" customHeight="1" thickBot="1" x14ac:dyDescent="0.25">
      <c r="A73" s="314"/>
      <c r="B73" s="566"/>
      <c r="C73" s="566"/>
      <c r="D73" s="545"/>
      <c r="E73" s="545"/>
      <c r="F73" s="545"/>
      <c r="G73" s="545"/>
      <c r="H73" s="545"/>
      <c r="I73" s="316"/>
      <c r="K73" s="182"/>
      <c r="L73" s="191" t="s">
        <v>392</v>
      </c>
      <c r="M73" s="169" t="s">
        <v>399</v>
      </c>
      <c r="N73" s="568" t="s">
        <v>436</v>
      </c>
      <c r="O73" s="568"/>
      <c r="P73" s="568"/>
      <c r="Q73" s="568"/>
      <c r="R73" s="170" t="s">
        <v>72</v>
      </c>
    </row>
    <row r="74" spans="1:19" ht="20" customHeight="1" x14ac:dyDescent="0.2">
      <c r="A74" s="314"/>
      <c r="B74" s="566"/>
      <c r="C74" s="566"/>
      <c r="D74" s="545"/>
      <c r="E74" s="545"/>
      <c r="F74" s="545"/>
      <c r="G74" s="545"/>
      <c r="H74" s="545"/>
      <c r="I74" s="316"/>
      <c r="K74" s="182"/>
      <c r="L74" s="310"/>
      <c r="M74" s="350"/>
      <c r="N74" s="567"/>
      <c r="O74" s="567"/>
      <c r="P74" s="567"/>
      <c r="Q74" s="567"/>
      <c r="R74" s="318"/>
    </row>
    <row r="75" spans="1:19" ht="20" customHeight="1" x14ac:dyDescent="0.2">
      <c r="A75" s="314"/>
      <c r="B75" s="566"/>
      <c r="C75" s="566"/>
      <c r="D75" s="545"/>
      <c r="E75" s="545"/>
      <c r="F75" s="545"/>
      <c r="G75" s="545"/>
      <c r="H75" s="545"/>
      <c r="I75" s="316"/>
      <c r="K75" s="183"/>
      <c r="L75" s="314"/>
      <c r="M75" s="351"/>
      <c r="N75" s="545"/>
      <c r="O75" s="545"/>
      <c r="P75" s="545"/>
      <c r="Q75" s="545"/>
      <c r="R75" s="316"/>
    </row>
    <row r="76" spans="1:19" ht="20" customHeight="1" x14ac:dyDescent="0.2">
      <c r="A76" s="314"/>
      <c r="B76" s="566"/>
      <c r="C76" s="566"/>
      <c r="D76" s="545"/>
      <c r="E76" s="545"/>
      <c r="F76" s="545"/>
      <c r="G76" s="545"/>
      <c r="H76" s="545"/>
      <c r="I76" s="316"/>
      <c r="L76" s="314"/>
      <c r="M76" s="351"/>
      <c r="N76" s="545"/>
      <c r="O76" s="545"/>
      <c r="P76" s="545"/>
      <c r="Q76" s="545"/>
      <c r="R76" s="316"/>
    </row>
    <row r="77" spans="1:19" ht="20" customHeight="1" thickBot="1" x14ac:dyDescent="0.25">
      <c r="A77" s="311"/>
      <c r="B77" s="547"/>
      <c r="C77" s="547"/>
      <c r="D77" s="548"/>
      <c r="E77" s="548"/>
      <c r="F77" s="548"/>
      <c r="G77" s="548"/>
      <c r="H77" s="548"/>
      <c r="I77" s="319"/>
      <c r="J77" s="20"/>
      <c r="K77" s="20"/>
      <c r="L77" s="314"/>
      <c r="M77" s="351"/>
      <c r="N77" s="545"/>
      <c r="O77" s="545"/>
      <c r="P77" s="545"/>
      <c r="Q77" s="545"/>
      <c r="R77" s="316"/>
    </row>
    <row r="78" spans="1:19" ht="18" customHeight="1" thickBot="1" x14ac:dyDescent="0.25">
      <c r="A78" s="121" t="s">
        <v>437</v>
      </c>
      <c r="B78" s="114"/>
      <c r="C78" s="114"/>
      <c r="D78" s="115"/>
      <c r="E78" s="115"/>
      <c r="F78" s="115"/>
      <c r="G78" s="115"/>
      <c r="H78" s="115"/>
      <c r="I78" s="116"/>
      <c r="J78" s="113"/>
      <c r="K78" s="113"/>
      <c r="L78" s="311"/>
      <c r="M78" s="352"/>
      <c r="N78" s="548"/>
      <c r="O78" s="548"/>
      <c r="P78" s="548"/>
      <c r="Q78" s="548"/>
      <c r="R78" s="319"/>
    </row>
    <row r="79" spans="1:19" ht="18" customHeight="1" x14ac:dyDescent="0.2">
      <c r="A79" s="121" t="s">
        <v>444</v>
      </c>
      <c r="B79" s="114"/>
      <c r="C79" s="114"/>
      <c r="D79" s="115"/>
      <c r="E79" s="115"/>
      <c r="F79" s="115"/>
      <c r="G79" s="115"/>
      <c r="H79" s="115"/>
      <c r="I79" s="116"/>
      <c r="J79" s="113"/>
      <c r="K79" s="113"/>
      <c r="S79"/>
    </row>
    <row r="80" spans="1:19" ht="18" customHeight="1" thickBot="1" x14ac:dyDescent="0.25">
      <c r="J80" s="113"/>
      <c r="K80" s="113"/>
      <c r="L80" t="s">
        <v>539</v>
      </c>
      <c r="S80"/>
    </row>
    <row r="81" spans="1:19" ht="18" customHeight="1" thickBot="1" x14ac:dyDescent="0.25">
      <c r="J81" s="113"/>
      <c r="K81" s="113"/>
      <c r="L81" s="192" t="s">
        <v>392</v>
      </c>
      <c r="M81" s="193" t="s">
        <v>399</v>
      </c>
      <c r="N81" s="529" t="s">
        <v>524</v>
      </c>
      <c r="O81" s="530"/>
      <c r="P81" s="530"/>
      <c r="Q81" s="531"/>
      <c r="R81" s="194" t="s">
        <v>72</v>
      </c>
      <c r="S81"/>
    </row>
    <row r="82" spans="1:19" ht="18" customHeight="1" thickBot="1" x14ac:dyDescent="0.25">
      <c r="J82" s="113"/>
      <c r="K82" s="113"/>
      <c r="L82" s="353"/>
      <c r="M82" s="354"/>
      <c r="N82" s="522"/>
      <c r="O82" s="523"/>
      <c r="P82" s="523"/>
      <c r="Q82" s="524"/>
      <c r="R82" s="355"/>
      <c r="S82" s="280" t="str">
        <f>IFERROR(VLOOKUP(N82,備品・販売物品一覧!$F$42:$G$54,2,FALSE),"")</f>
        <v/>
      </c>
    </row>
    <row r="83" spans="1:19" ht="18" customHeight="1" thickBot="1" x14ac:dyDescent="0.25">
      <c r="J83" s="113"/>
      <c r="K83" s="113"/>
      <c r="L83" s="314"/>
      <c r="M83" s="351"/>
      <c r="N83" s="532"/>
      <c r="O83" s="533"/>
      <c r="P83" s="533"/>
      <c r="Q83" s="534"/>
      <c r="R83" s="316"/>
      <c r="S83" s="280" t="str">
        <f>IFERROR(VLOOKUP(N83,備品・販売物品一覧!$F$42:$G$54,2,FALSE),"")</f>
        <v/>
      </c>
    </row>
    <row r="84" spans="1:19" ht="18" customHeight="1" thickBot="1" x14ac:dyDescent="0.25">
      <c r="J84" s="113"/>
      <c r="K84" s="113"/>
      <c r="L84" s="314"/>
      <c r="M84" s="351"/>
      <c r="N84" s="532"/>
      <c r="O84" s="533"/>
      <c r="P84" s="533"/>
      <c r="Q84" s="534"/>
      <c r="R84" s="316"/>
      <c r="S84" s="280" t="str">
        <f>IFERROR(VLOOKUP(N84,備品・販売物品一覧!$F$42:$G$54,2,FALSE),"")</f>
        <v/>
      </c>
    </row>
    <row r="85" spans="1:19" ht="18" customHeight="1" thickBot="1" x14ac:dyDescent="0.25">
      <c r="L85" s="314"/>
      <c r="M85" s="351"/>
      <c r="N85" s="545"/>
      <c r="O85" s="545"/>
      <c r="P85" s="545"/>
      <c r="Q85" s="545"/>
      <c r="R85" s="316"/>
      <c r="S85" s="280" t="str">
        <f>IFERROR(VLOOKUP(N85,備品・販売物品一覧!$F$42:$G$54,2,FALSE),"")</f>
        <v/>
      </c>
    </row>
    <row r="86" spans="1:19" ht="18" customHeight="1" thickBot="1" x14ac:dyDescent="0.25">
      <c r="L86" s="356"/>
      <c r="M86" s="357"/>
      <c r="N86" s="546"/>
      <c r="O86" s="546"/>
      <c r="P86" s="546"/>
      <c r="Q86" s="546"/>
      <c r="R86" s="358"/>
      <c r="S86" s="285" t="str">
        <f>IFERROR(VLOOKUP(N86,備品・販売物品一覧!$F$42:$G$54,2,FALSE),"")</f>
        <v/>
      </c>
    </row>
    <row r="87" spans="1:19" ht="18" customHeight="1" x14ac:dyDescent="0.2">
      <c r="D87"/>
      <c r="E87"/>
      <c r="F87"/>
      <c r="G87"/>
      <c r="H87"/>
      <c r="I87"/>
      <c r="L87" s="45" t="s">
        <v>525</v>
      </c>
      <c r="O87" s="113"/>
      <c r="P87" s="113"/>
      <c r="Q87" s="113"/>
    </row>
    <row r="88" spans="1:19" ht="23.15" customHeight="1" thickBot="1" x14ac:dyDescent="0.25">
      <c r="A88" s="118"/>
      <c r="B88" s="118"/>
      <c r="C88" s="118"/>
      <c r="D88" s="119"/>
      <c r="E88" s="119"/>
      <c r="F88" s="119"/>
      <c r="G88" s="119"/>
      <c r="H88" s="119"/>
      <c r="I88" s="120"/>
      <c r="J88" s="112"/>
      <c r="K88" s="112"/>
      <c r="L88" s="112"/>
      <c r="M88" s="112"/>
      <c r="N88" s="112"/>
      <c r="O88" s="117"/>
      <c r="P88" s="117"/>
      <c r="Q88" s="117"/>
      <c r="R88" s="112"/>
      <c r="S88" s="131"/>
    </row>
    <row r="89" spans="1:19" ht="13.5" customHeight="1" x14ac:dyDescent="0.2">
      <c r="A89" s="114"/>
      <c r="B89" s="114"/>
      <c r="C89" s="114"/>
      <c r="D89" s="115"/>
      <c r="E89" s="115"/>
      <c r="F89" s="115"/>
      <c r="G89" s="115"/>
      <c r="H89" s="115"/>
      <c r="I89" s="116"/>
      <c r="O89" s="113"/>
      <c r="P89" s="113"/>
      <c r="Q89" s="113"/>
    </row>
    <row r="90" spans="1:19" s="6" customFormat="1" ht="25" customHeight="1" x14ac:dyDescent="0.2">
      <c r="A90" s="6" t="s">
        <v>549</v>
      </c>
      <c r="D90" s="61"/>
      <c r="E90" s="61"/>
      <c r="F90" s="61"/>
      <c r="G90" s="61"/>
      <c r="H90" s="61"/>
      <c r="I90" s="61"/>
      <c r="Q90" s="165"/>
      <c r="S90" s="47"/>
    </row>
    <row r="91" spans="1:19" s="6" customFormat="1" ht="25" customHeight="1" thickBot="1" x14ac:dyDescent="0.25">
      <c r="B91" s="47"/>
      <c r="C91" s="47"/>
      <c r="D91" s="47"/>
      <c r="E91" s="47"/>
      <c r="F91" s="47"/>
      <c r="G91" s="47"/>
      <c r="H91" s="61"/>
      <c r="I91" s="61"/>
      <c r="K91" s="445"/>
      <c r="L91" s="445"/>
      <c r="M91" s="445"/>
      <c r="N91" s="445"/>
      <c r="O91" s="446"/>
      <c r="S91" s="47"/>
    </row>
    <row r="92" spans="1:19" s="6" customFormat="1" ht="25" customHeight="1" thickBot="1" x14ac:dyDescent="0.25">
      <c r="A92" s="214">
        <v>204</v>
      </c>
      <c r="B92" s="605" t="s">
        <v>447</v>
      </c>
      <c r="C92" s="540"/>
      <c r="D92" s="606"/>
      <c r="E92" s="539" t="s">
        <v>548</v>
      </c>
      <c r="F92" s="540"/>
      <c r="G92" s="540"/>
      <c r="H92" s="540"/>
      <c r="I92" s="541"/>
      <c r="J92" s="6" t="s">
        <v>523</v>
      </c>
      <c r="K92" s="206"/>
      <c r="L92" s="206"/>
      <c r="M92" s="206"/>
      <c r="N92" s="206"/>
      <c r="O92" s="206"/>
      <c r="S92" s="47"/>
    </row>
    <row r="93" spans="1:19" s="6" customFormat="1" ht="25" customHeight="1" x14ac:dyDescent="0.2">
      <c r="A93" s="214">
        <v>212</v>
      </c>
      <c r="B93" s="549" t="s">
        <v>453</v>
      </c>
      <c r="C93" s="543"/>
      <c r="D93" s="550"/>
      <c r="E93" s="542" t="s">
        <v>547</v>
      </c>
      <c r="F93" s="543"/>
      <c r="G93" s="543"/>
      <c r="H93" s="543"/>
      <c r="I93" s="544"/>
      <c r="J93" s="6" t="s">
        <v>456</v>
      </c>
      <c r="K93" s="207"/>
      <c r="L93" s="207"/>
      <c r="M93" s="207"/>
      <c r="N93" s="207"/>
      <c r="O93" s="207"/>
      <c r="S93" s="47"/>
    </row>
    <row r="94" spans="1:19" s="6" customFormat="1" ht="25" customHeight="1" x14ac:dyDescent="0.2">
      <c r="A94" s="214">
        <v>213</v>
      </c>
      <c r="B94" s="551" t="s">
        <v>454</v>
      </c>
      <c r="C94" s="552"/>
      <c r="D94" s="553"/>
      <c r="E94" s="554" t="s">
        <v>547</v>
      </c>
      <c r="F94" s="552"/>
      <c r="G94" s="552"/>
      <c r="H94" s="552"/>
      <c r="I94" s="555"/>
      <c r="J94" s="6" t="s">
        <v>456</v>
      </c>
      <c r="K94" s="207"/>
      <c r="L94" s="207"/>
      <c r="M94" s="207"/>
      <c r="N94" s="207"/>
      <c r="O94" s="207"/>
      <c r="Q94" s="445"/>
      <c r="S94" s="47"/>
    </row>
    <row r="95" spans="1:19" s="6" customFormat="1" ht="25" customHeight="1" thickBot="1" x14ac:dyDescent="0.25">
      <c r="A95" s="214">
        <v>214</v>
      </c>
      <c r="B95" s="618" t="s">
        <v>455</v>
      </c>
      <c r="C95" s="557"/>
      <c r="D95" s="619"/>
      <c r="E95" s="556" t="s">
        <v>547</v>
      </c>
      <c r="F95" s="557"/>
      <c r="G95" s="557"/>
      <c r="H95" s="557"/>
      <c r="I95" s="558"/>
      <c r="J95" s="6" t="s">
        <v>456</v>
      </c>
      <c r="S95" s="47"/>
    </row>
    <row r="96" spans="1:19" ht="25" customHeight="1" x14ac:dyDescent="0.2">
      <c r="B96" s="525" t="s">
        <v>546</v>
      </c>
      <c r="C96" s="526"/>
      <c r="D96" s="204" t="s">
        <v>543</v>
      </c>
      <c r="E96" s="208" t="s">
        <v>550</v>
      </c>
      <c r="F96" s="500" t="s">
        <v>551</v>
      </c>
      <c r="G96" s="501"/>
      <c r="H96" s="535"/>
      <c r="I96" s="208" t="s">
        <v>544</v>
      </c>
      <c r="J96" s="500" t="s">
        <v>545</v>
      </c>
      <c r="K96" s="501"/>
      <c r="L96" s="501"/>
      <c r="M96" s="502"/>
      <c r="P96" s="6"/>
      <c r="Q96" s="6"/>
    </row>
    <row r="97" spans="2:16" ht="25" customHeight="1" thickBot="1" x14ac:dyDescent="0.25">
      <c r="B97" s="527" t="s">
        <v>542</v>
      </c>
      <c r="C97" s="528"/>
      <c r="D97" s="205" t="s">
        <v>543</v>
      </c>
      <c r="E97" s="209" t="s">
        <v>550</v>
      </c>
      <c r="F97" s="536" t="s">
        <v>551</v>
      </c>
      <c r="G97" s="537"/>
      <c r="H97" s="538"/>
      <c r="I97" s="209" t="s">
        <v>544</v>
      </c>
      <c r="J97" s="497" t="s">
        <v>545</v>
      </c>
      <c r="K97" s="498"/>
      <c r="L97" s="498"/>
      <c r="M97" s="499"/>
      <c r="P97" s="6"/>
    </row>
    <row r="98" spans="2:16" ht="25" customHeight="1" x14ac:dyDescent="0.2">
      <c r="J98" s="6"/>
      <c r="P98" s="6"/>
    </row>
  </sheetData>
  <sheetProtection algorithmName="SHA-512" hashValue="jf/A0yx7lCzqcSPt6BcJert5+/ATb24940XLJB8fIyTE1NL9KYjxSVUAkqQkyGeLgPzx65fbCfJrL+Hpv8tF/A==" saltValue="4otuRYao/cOQvUiZd4aZRw==" spinCount="100000" sheet="1" objects="1" scenarios="1"/>
  <mergeCells count="211">
    <mergeCell ref="D44:H44"/>
    <mergeCell ref="L49:O49"/>
    <mergeCell ref="N47:P47"/>
    <mergeCell ref="N48:P48"/>
    <mergeCell ref="B37:C37"/>
    <mergeCell ref="D37:G37"/>
    <mergeCell ref="H37:I37"/>
    <mergeCell ref="D42:H42"/>
    <mergeCell ref="D43:H43"/>
    <mergeCell ref="A39:D39"/>
    <mergeCell ref="B38:C38"/>
    <mergeCell ref="D38:G38"/>
    <mergeCell ref="H38:I38"/>
    <mergeCell ref="D41:H41"/>
    <mergeCell ref="B42:C42"/>
    <mergeCell ref="B43:C43"/>
    <mergeCell ref="D40:H40"/>
    <mergeCell ref="B41:C41"/>
    <mergeCell ref="A46:C46"/>
    <mergeCell ref="R50:S50"/>
    <mergeCell ref="R51:S51"/>
    <mergeCell ref="R52:S52"/>
    <mergeCell ref="L57:R59"/>
    <mergeCell ref="B50:C50"/>
    <mergeCell ref="R53:S53"/>
    <mergeCell ref="R54:S54"/>
    <mergeCell ref="B49:C49"/>
    <mergeCell ref="L62:M62"/>
    <mergeCell ref="M18:M19"/>
    <mergeCell ref="N18:P19"/>
    <mergeCell ref="N35:Q35"/>
    <mergeCell ref="N36:Q36"/>
    <mergeCell ref="N40:P40"/>
    <mergeCell ref="N37:Q37"/>
    <mergeCell ref="N22:P22"/>
    <mergeCell ref="D21:I21"/>
    <mergeCell ref="N34:Q34"/>
    <mergeCell ref="O26:P26"/>
    <mergeCell ref="D31:E31"/>
    <mergeCell ref="A35:D35"/>
    <mergeCell ref="D36:G36"/>
    <mergeCell ref="H36:I36"/>
    <mergeCell ref="B36:C36"/>
    <mergeCell ref="A22:A29"/>
    <mergeCell ref="B24:C24"/>
    <mergeCell ref="B25:C25"/>
    <mergeCell ref="B26:C26"/>
    <mergeCell ref="B27:C27"/>
    <mergeCell ref="B28:C28"/>
    <mergeCell ref="B29:C29"/>
    <mergeCell ref="B31:C31"/>
    <mergeCell ref="N20:P20"/>
    <mergeCell ref="N25:P25"/>
    <mergeCell ref="N24:P24"/>
    <mergeCell ref="B22:C22"/>
    <mergeCell ref="B23:C23"/>
    <mergeCell ref="A6:A20"/>
    <mergeCell ref="N23:P23"/>
    <mergeCell ref="L27:R31"/>
    <mergeCell ref="A21:C21"/>
    <mergeCell ref="B15:C15"/>
    <mergeCell ref="B14:C14"/>
    <mergeCell ref="B17:C17"/>
    <mergeCell ref="B16:C16"/>
    <mergeCell ref="B6:C6"/>
    <mergeCell ref="B7:C7"/>
    <mergeCell ref="B8:C8"/>
    <mergeCell ref="R18:R19"/>
    <mergeCell ref="Q39:R48"/>
    <mergeCell ref="N45:P45"/>
    <mergeCell ref="N46:P46"/>
    <mergeCell ref="I1:S1"/>
    <mergeCell ref="D17:E17"/>
    <mergeCell ref="F17:I17"/>
    <mergeCell ref="N7:Q7"/>
    <mergeCell ref="N8:Q8"/>
    <mergeCell ref="N9:Q9"/>
    <mergeCell ref="N10:Q10"/>
    <mergeCell ref="N11:Q11"/>
    <mergeCell ref="N12:Q12"/>
    <mergeCell ref="N13:Q13"/>
    <mergeCell ref="D14:I14"/>
    <mergeCell ref="D15:I15"/>
    <mergeCell ref="D16:I16"/>
    <mergeCell ref="N6:Q6"/>
    <mergeCell ref="Q2:S2"/>
    <mergeCell ref="N14:Q14"/>
    <mergeCell ref="N16:Q16"/>
    <mergeCell ref="D12:I12"/>
    <mergeCell ref="Q18:Q19"/>
    <mergeCell ref="L18:L19"/>
    <mergeCell ref="N15:Q15"/>
    <mergeCell ref="G1:H1"/>
    <mergeCell ref="B95:D95"/>
    <mergeCell ref="B3:J3"/>
    <mergeCell ref="L3:M3"/>
    <mergeCell ref="D6:I6"/>
    <mergeCell ref="D7:I7"/>
    <mergeCell ref="D8:I8"/>
    <mergeCell ref="D9:I9"/>
    <mergeCell ref="D33:E33"/>
    <mergeCell ref="D34:E34"/>
    <mergeCell ref="F31:G31"/>
    <mergeCell ref="F32:G32"/>
    <mergeCell ref="F33:G33"/>
    <mergeCell ref="F34:G34"/>
    <mergeCell ref="B9:C9"/>
    <mergeCell ref="B47:C47"/>
    <mergeCell ref="B48:C48"/>
    <mergeCell ref="B44:C44"/>
    <mergeCell ref="B45:C45"/>
    <mergeCell ref="B33:C33"/>
    <mergeCell ref="B34:C34"/>
    <mergeCell ref="B40:C40"/>
    <mergeCell ref="B10:C10"/>
    <mergeCell ref="D72:H72"/>
    <mergeCell ref="D10:I10"/>
    <mergeCell ref="D11:I11"/>
    <mergeCell ref="D13:I13"/>
    <mergeCell ref="B92:D92"/>
    <mergeCell ref="B74:C74"/>
    <mergeCell ref="B51:C51"/>
    <mergeCell ref="B55:C55"/>
    <mergeCell ref="B56:C56"/>
    <mergeCell ref="B57:C57"/>
    <mergeCell ref="B58:C58"/>
    <mergeCell ref="B75:C75"/>
    <mergeCell ref="D75:H75"/>
    <mergeCell ref="D32:E32"/>
    <mergeCell ref="B52:I52"/>
    <mergeCell ref="F59:G59"/>
    <mergeCell ref="B67:C67"/>
    <mergeCell ref="B68:C68"/>
    <mergeCell ref="B69:C69"/>
    <mergeCell ref="B70:C70"/>
    <mergeCell ref="B72:C72"/>
    <mergeCell ref="B73:C73"/>
    <mergeCell ref="B11:C11"/>
    <mergeCell ref="D45:H45"/>
    <mergeCell ref="N21:P21"/>
    <mergeCell ref="E19:F19"/>
    <mergeCell ref="H19:I19"/>
    <mergeCell ref="B12:C12"/>
    <mergeCell ref="B13:C13"/>
    <mergeCell ref="B18:C18"/>
    <mergeCell ref="B19:C19"/>
    <mergeCell ref="B20:C20"/>
    <mergeCell ref="D74:H74"/>
    <mergeCell ref="L41:M41"/>
    <mergeCell ref="N42:P42"/>
    <mergeCell ref="L44:M48"/>
    <mergeCell ref="N39:P39"/>
    <mergeCell ref="N44:P44"/>
    <mergeCell ref="L55:S55"/>
    <mergeCell ref="D49:H49"/>
    <mergeCell ref="D50:H50"/>
    <mergeCell ref="D51:H51"/>
    <mergeCell ref="L56:S56"/>
    <mergeCell ref="D47:H47"/>
    <mergeCell ref="D48:H48"/>
    <mergeCell ref="F55:G55"/>
    <mergeCell ref="F56:G56"/>
    <mergeCell ref="F57:G57"/>
    <mergeCell ref="B77:C77"/>
    <mergeCell ref="D77:H77"/>
    <mergeCell ref="B93:D93"/>
    <mergeCell ref="B94:D94"/>
    <mergeCell ref="E94:I94"/>
    <mergeCell ref="E95:I95"/>
    <mergeCell ref="N41:P41"/>
    <mergeCell ref="N43:P43"/>
    <mergeCell ref="L53:M53"/>
    <mergeCell ref="L54:M54"/>
    <mergeCell ref="B76:C76"/>
    <mergeCell ref="D76:H76"/>
    <mergeCell ref="N74:Q74"/>
    <mergeCell ref="N73:Q73"/>
    <mergeCell ref="N76:Q76"/>
    <mergeCell ref="N75:Q75"/>
    <mergeCell ref="N77:Q77"/>
    <mergeCell ref="N78:Q78"/>
    <mergeCell ref="F58:G58"/>
    <mergeCell ref="D67:H67"/>
    <mergeCell ref="D68:H68"/>
    <mergeCell ref="D69:H69"/>
    <mergeCell ref="D70:H70"/>
    <mergeCell ref="D73:H73"/>
    <mergeCell ref="J97:M97"/>
    <mergeCell ref="J96:M96"/>
    <mergeCell ref="N3:R3"/>
    <mergeCell ref="B30:C30"/>
    <mergeCell ref="A30:A34"/>
    <mergeCell ref="A53:J54"/>
    <mergeCell ref="B62:J62"/>
    <mergeCell ref="N62:R62"/>
    <mergeCell ref="B65:C65"/>
    <mergeCell ref="B66:C66"/>
    <mergeCell ref="D65:H65"/>
    <mergeCell ref="D66:H66"/>
    <mergeCell ref="B96:C96"/>
    <mergeCell ref="B97:C97"/>
    <mergeCell ref="N81:Q81"/>
    <mergeCell ref="N82:Q82"/>
    <mergeCell ref="N83:Q83"/>
    <mergeCell ref="N84:Q84"/>
    <mergeCell ref="F96:H96"/>
    <mergeCell ref="F97:H97"/>
    <mergeCell ref="E92:I92"/>
    <mergeCell ref="E93:I93"/>
    <mergeCell ref="N85:Q85"/>
    <mergeCell ref="N86:Q86"/>
  </mergeCells>
  <phoneticPr fontId="8"/>
  <conditionalFormatting sqref="F22">
    <cfRule type="cellIs" dxfId="0" priority="4" operator="equal">
      <formula>0</formula>
    </cfRule>
  </conditionalFormatting>
  <dataValidations count="1">
    <dataValidation type="list" allowBlank="1" showInputMessage="1" showErrorMessage="1" sqref="M20:M25 M35:M37 M43 M40 M14:M16 M7:M12" xr:uid="{7E4C9F48-32C8-478F-A0E5-F9A74ECF73E7}">
      <formula1>"☀,☂,☀☂"</formula1>
    </dataValidation>
  </dataValidations>
  <pageMargins left="0.51181102362204722" right="0.31496062992125984" top="0.74803149606299213" bottom="0.35433070866141736" header="0.31496062992125984" footer="0.31496062992125984"/>
  <pageSetup paperSize="9" scale="72" orientation="portrait" r:id="rId1"/>
  <rowBreaks count="1" manualBreakCount="1">
    <brk id="9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58" r:id="rId4" name="Check Box 14">
              <controlPr defaultSize="0" autoFill="0" autoLine="0" autoPict="0">
                <anchor moveWithCells="1">
                  <from>
                    <xdr:col>11</xdr:col>
                    <xdr:colOff>69850</xdr:colOff>
                    <xdr:row>53</xdr:row>
                    <xdr:rowOff>12700</xdr:rowOff>
                  </from>
                  <to>
                    <xdr:col>11</xdr:col>
                    <xdr:colOff>355600</xdr:colOff>
                    <xdr:row>53</xdr:row>
                    <xdr:rowOff>222250</xdr:rowOff>
                  </to>
                </anchor>
              </controlPr>
            </control>
          </mc:Choice>
        </mc:AlternateContent>
        <mc:AlternateContent xmlns:mc="http://schemas.openxmlformats.org/markup-compatibility/2006">
          <mc:Choice Requires="x14">
            <control shapeId="57360" r:id="rId5" name="Check Box 16">
              <controlPr defaultSize="0" autoFill="0" autoLine="0" autoPict="0">
                <anchor moveWithCells="1">
                  <from>
                    <xdr:col>11</xdr:col>
                    <xdr:colOff>69850</xdr:colOff>
                    <xdr:row>52</xdr:row>
                    <xdr:rowOff>12700</xdr:rowOff>
                  </from>
                  <to>
                    <xdr:col>11</xdr:col>
                    <xdr:colOff>355600</xdr:colOff>
                    <xdr:row>52</xdr:row>
                    <xdr:rowOff>222250</xdr:rowOff>
                  </to>
                </anchor>
              </controlPr>
            </control>
          </mc:Choice>
        </mc:AlternateContent>
        <mc:AlternateContent xmlns:mc="http://schemas.openxmlformats.org/markup-compatibility/2006">
          <mc:Choice Requires="x14">
            <control shapeId="57378" r:id="rId6" name="Check Box 34">
              <controlPr defaultSize="0" autoFill="0" autoLine="0" autoPict="0">
                <anchor moveWithCells="1">
                  <from>
                    <xdr:col>0</xdr:col>
                    <xdr:colOff>165100</xdr:colOff>
                    <xdr:row>51</xdr:row>
                    <xdr:rowOff>12700</xdr:rowOff>
                  </from>
                  <to>
                    <xdr:col>0</xdr:col>
                    <xdr:colOff>450850</xdr:colOff>
                    <xdr:row>51</xdr:row>
                    <xdr:rowOff>222250</xdr:rowOff>
                  </to>
                </anchor>
              </controlPr>
            </control>
          </mc:Choice>
        </mc:AlternateContent>
        <mc:AlternateContent xmlns:mc="http://schemas.openxmlformats.org/markup-compatibility/2006">
          <mc:Choice Requires="x14">
            <control shapeId="57380" r:id="rId7" name="Check Box 36">
              <controlPr defaultSize="0" autoFill="0" autoLine="0" autoPict="0">
                <anchor moveWithCells="1">
                  <from>
                    <xdr:col>3</xdr:col>
                    <xdr:colOff>69850</xdr:colOff>
                    <xdr:row>20</xdr:row>
                    <xdr:rowOff>12700</xdr:rowOff>
                  </from>
                  <to>
                    <xdr:col>3</xdr:col>
                    <xdr:colOff>355600</xdr:colOff>
                    <xdr:row>20</xdr:row>
                    <xdr:rowOff>222250</xdr:rowOff>
                  </to>
                </anchor>
              </controlPr>
            </control>
          </mc:Choice>
        </mc:AlternateContent>
        <mc:AlternateContent xmlns:mc="http://schemas.openxmlformats.org/markup-compatibility/2006">
          <mc:Choice Requires="x14">
            <control shapeId="57381" r:id="rId8" name="Check Box 37">
              <controlPr defaultSize="0" autoFill="0" autoLine="0" autoPict="0">
                <anchor moveWithCells="1">
                  <from>
                    <xdr:col>4</xdr:col>
                    <xdr:colOff>76200</xdr:colOff>
                    <xdr:row>20</xdr:row>
                    <xdr:rowOff>12700</xdr:rowOff>
                  </from>
                  <to>
                    <xdr:col>4</xdr:col>
                    <xdr:colOff>361950</xdr:colOff>
                    <xdr:row>20</xdr:row>
                    <xdr:rowOff>222250</xdr:rowOff>
                  </to>
                </anchor>
              </controlPr>
            </control>
          </mc:Choice>
        </mc:AlternateContent>
        <mc:AlternateContent xmlns:mc="http://schemas.openxmlformats.org/markup-compatibility/2006">
          <mc:Choice Requires="x14">
            <control shapeId="57382" r:id="rId9" name="Check Box 38">
              <controlPr defaultSize="0" autoFill="0" autoLine="0" autoPict="0">
                <anchor moveWithCells="1">
                  <from>
                    <xdr:col>5</xdr:col>
                    <xdr:colOff>184150</xdr:colOff>
                    <xdr:row>20</xdr:row>
                    <xdr:rowOff>12700</xdr:rowOff>
                  </from>
                  <to>
                    <xdr:col>6</xdr:col>
                    <xdr:colOff>12700</xdr:colOff>
                    <xdr:row>20</xdr:row>
                    <xdr:rowOff>222250</xdr:rowOff>
                  </to>
                </anchor>
              </controlPr>
            </control>
          </mc:Choice>
        </mc:AlternateContent>
        <mc:AlternateContent xmlns:mc="http://schemas.openxmlformats.org/markup-compatibility/2006">
          <mc:Choice Requires="x14">
            <control shapeId="57383" r:id="rId10" name="Check Box 39">
              <controlPr defaultSize="0" autoFill="0" autoLine="0" autoPict="0">
                <anchor moveWithCells="1">
                  <from>
                    <xdr:col>6</xdr:col>
                    <xdr:colOff>412750</xdr:colOff>
                    <xdr:row>20</xdr:row>
                    <xdr:rowOff>0</xdr:rowOff>
                  </from>
                  <to>
                    <xdr:col>7</xdr:col>
                    <xdr:colOff>228600</xdr:colOff>
                    <xdr:row>20</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showErrorMessage="1" xr:uid="{485A83E7-EDEF-40EE-B3B0-D669E14D22AD}">
          <x14:formula1>
            <xm:f>入力フォーム用項目!$B$25:$B$26</xm:f>
          </x14:formula1>
          <xm:sqref>N35:N37</xm:sqref>
        </x14:dataValidation>
        <x14:dataValidation type="list" allowBlank="1" showInputMessage="1" showErrorMessage="1" xr:uid="{E9061E88-7222-4100-8A40-F92982A4A7A3}">
          <x14:formula1>
            <xm:f>入力フォーム用項目!$B$34:$B$36</xm:f>
          </x14:formula1>
          <xm:sqref>N40 N43</xm:sqref>
        </x14:dataValidation>
        <x14:dataValidation type="list" allowBlank="1" showInputMessage="1" showErrorMessage="1" xr:uid="{0D05EC0A-1182-4489-A50A-AD3E93FFC16E}">
          <x14:formula1>
            <xm:f>入力フォーム用項目!#REF!</xm:f>
          </x14:formula1>
          <xm:sqref>D72</xm:sqref>
        </x14:dataValidation>
        <x14:dataValidation type="list" allowBlank="1" showInputMessage="1" showErrorMessage="1" xr:uid="{9C8E4B19-7AAE-42E9-BA31-6B7FC88E9034}">
          <x14:formula1>
            <xm:f>備品・販売物品一覧!$F$42:$F$54</xm:f>
          </x14:formula1>
          <xm:sqref>O85:Q86 N82:N86</xm:sqref>
        </x14:dataValidation>
        <x14:dataValidation type="list" allowBlank="1" showInputMessage="1" showErrorMessage="1" xr:uid="{718C4C23-4258-4581-97C3-2504FAE941C6}">
          <x14:formula1>
            <xm:f>入力フォーム用項目!$B$37:$B$43</xm:f>
          </x14:formula1>
          <xm:sqref>N40:N41 N43:N48</xm:sqref>
        </x14:dataValidation>
        <x14:dataValidation type="list" allowBlank="1" showInputMessage="1" showErrorMessage="1" xr:uid="{7FB93312-7D35-4210-A3EF-0BDE05E0A1E3}">
          <x14:formula1>
            <xm:f>入力フォーム用項目!$B$46:$B$53</xm:f>
          </x14:formula1>
          <xm:sqref>N14:Q14</xm:sqref>
        </x14:dataValidation>
        <x14:dataValidation type="list" allowBlank="1" xr:uid="{C0249E12-6A62-466D-932C-AEE257976249}">
          <x14:formula1>
            <xm:f>入力フォーム用項目!$B$46:$B$53</xm:f>
          </x14:formula1>
          <xm:sqref>N15:Q16</xm:sqref>
        </x14:dataValidation>
        <x14:dataValidation type="list" allowBlank="1" showInputMessage="1" showErrorMessage="1" xr:uid="{27FA78E9-0A2D-40C7-880E-627CF75700D2}">
          <x14:formula1>
            <xm:f>入力フォーム用項目!$B$28:$B$32</xm:f>
          </x14:formula1>
          <xm:sqref>N20:P25</xm:sqref>
        </x14:dataValidation>
        <x14:dataValidation type="list" allowBlank="1" showInputMessage="1" showErrorMessage="1" xr:uid="{0AA3D132-A66E-4AB8-BC7A-94B976B5C727}">
          <x14:formula1>
            <xm:f>入力フォーム用項目!$B$3:$B$23</xm:f>
          </x14:formula1>
          <xm:sqref>N7</xm:sqref>
        </x14:dataValidation>
        <x14:dataValidation type="list" allowBlank="1" showInputMessage="1" showErrorMessage="1" xr:uid="{8D54E6E4-5AF2-4218-8F26-9A2547C22565}">
          <x14:formula1>
            <xm:f>入力フォーム用項目!$E$30:$E$31</xm:f>
          </x14:formula1>
          <xm:sqref>D37:D38</xm:sqref>
        </x14:dataValidation>
        <x14:dataValidation type="list" allowBlank="1" showInputMessage="1" showErrorMessage="1" xr:uid="{4B85836D-3B79-41CA-9DEA-BA3F669BF3DF}">
          <x14:formula1>
            <xm:f>入力フォーム用項目!$E$3:$E$28</xm:f>
          </x14:formula1>
          <xm:sqref>D48:D51</xm:sqref>
        </x14:dataValidation>
        <x14:dataValidation type="list" allowBlank="1" showInputMessage="1" showErrorMessage="1" xr:uid="{DB7C45DE-6E96-47DE-92C1-0C7B3B03B2F1}">
          <x14:formula1>
            <xm:f>入力フォーム用項目!$E$36:$E$50</xm:f>
          </x14:formula1>
          <xm:sqref>D41:D45</xm:sqref>
        </x14:dataValidation>
        <x14:dataValidation type="list" allowBlank="1" xr:uid="{65C81885-5977-4CA2-A3EB-C31E408DE822}">
          <x14:formula1>
            <xm:f>入力フォーム用項目!$B$3:$B$21</xm:f>
          </x14:formula1>
          <xm:sqref>N8:N12</xm:sqref>
        </x14:dataValidation>
        <x14:dataValidation type="list" allowBlank="1" showInputMessage="1" showErrorMessage="1" xr:uid="{E6BA2FE9-3C92-41E4-A6FE-1AB5E9A6C6C3}">
          <x14:formula1>
            <xm:f>備品・販売物品一覧!$F$24:$F$39</xm:f>
          </x14:formula1>
          <xm:sqref>D66:D70</xm:sqref>
        </x14:dataValidation>
        <x14:dataValidation type="list" allowBlank="1" showInputMessage="1" showErrorMessage="1" xr:uid="{9AE00344-F3BA-40ED-8102-6779926D6798}">
          <x14:formula1>
            <xm:f>備品・販売物品一覧!$H$24:$H$51</xm:f>
          </x14:formula1>
          <xm:sqref>D73:H77</xm:sqref>
        </x14:dataValidation>
        <x14:dataValidation type="list" allowBlank="1" showInputMessage="1" showErrorMessage="1" xr:uid="{E3644111-0C75-4747-936E-14991E2048AE}">
          <x14:formula1>
            <xm:f>備品・販売物品一覧!$C$24:$C$48</xm:f>
          </x14:formula1>
          <xm:sqref>N74:Q78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43"/>
  <sheetViews>
    <sheetView view="pageBreakPreview" zoomScaleNormal="100" zoomScaleSheetLayoutView="100" workbookViewId="0">
      <selection activeCell="B1" sqref="B1"/>
    </sheetView>
  </sheetViews>
  <sheetFormatPr defaultColWidth="9" defaultRowHeight="13" x14ac:dyDescent="0.2"/>
  <cols>
    <col min="1" max="1" width="6.6328125" customWidth="1"/>
    <col min="2" max="15" width="7.08984375" customWidth="1"/>
    <col min="16" max="16" width="3.6328125" customWidth="1"/>
    <col min="17" max="16384" width="9" style="59"/>
  </cols>
  <sheetData>
    <row r="1" spans="1:15" x14ac:dyDescent="0.2">
      <c r="A1" s="21" t="s">
        <v>595</v>
      </c>
    </row>
    <row r="2" spans="1:15" ht="13.5" x14ac:dyDescent="0.2">
      <c r="A2" s="860" t="s">
        <v>21</v>
      </c>
      <c r="B2" s="860"/>
      <c r="C2" s="860"/>
      <c r="D2" s="860"/>
      <c r="E2" s="860"/>
      <c r="F2" s="860"/>
      <c r="G2" s="860"/>
      <c r="H2" s="860"/>
      <c r="I2" s="860"/>
      <c r="J2" s="860"/>
      <c r="K2" s="451"/>
      <c r="L2" s="861" t="s">
        <v>108</v>
      </c>
      <c r="M2" s="861" t="s">
        <v>109</v>
      </c>
      <c r="N2" s="861" t="s">
        <v>110</v>
      </c>
      <c r="O2" s="864" t="s">
        <v>727</v>
      </c>
    </row>
    <row r="3" spans="1:15" ht="3.75" customHeight="1" x14ac:dyDescent="0.2">
      <c r="A3" s="836"/>
      <c r="B3" s="836"/>
      <c r="C3" s="836"/>
      <c r="D3" s="836"/>
      <c r="E3" s="836"/>
      <c r="F3" s="836"/>
      <c r="G3" s="836"/>
      <c r="H3" s="836"/>
      <c r="I3" s="836"/>
      <c r="J3" s="836"/>
      <c r="K3" s="451"/>
      <c r="L3" s="862"/>
      <c r="M3" s="863"/>
      <c r="N3" s="863"/>
      <c r="O3" s="865"/>
    </row>
    <row r="4" spans="1:15" ht="18.75" customHeight="1" x14ac:dyDescent="0.2">
      <c r="A4" s="836" t="s">
        <v>728</v>
      </c>
      <c r="B4" s="836"/>
      <c r="C4" s="836"/>
      <c r="D4" s="836"/>
      <c r="E4" s="836"/>
      <c r="F4" s="836"/>
      <c r="G4" s="836"/>
      <c r="H4" s="836"/>
      <c r="I4" s="836"/>
      <c r="J4" s="836"/>
      <c r="K4" s="452"/>
      <c r="L4" s="856"/>
      <c r="M4" s="856"/>
      <c r="N4" s="856"/>
      <c r="O4" s="856"/>
    </row>
    <row r="5" spans="1:15" ht="15.75" customHeight="1" thickBot="1" x14ac:dyDescent="0.25">
      <c r="A5" s="859"/>
      <c r="B5" s="859"/>
      <c r="C5" s="859"/>
      <c r="D5" s="859"/>
      <c r="E5" s="859"/>
      <c r="F5" s="859"/>
      <c r="G5" s="859"/>
      <c r="H5" s="859"/>
      <c r="I5" s="859"/>
      <c r="J5" s="859"/>
      <c r="K5" s="452"/>
      <c r="L5" s="857"/>
      <c r="M5" s="858"/>
      <c r="N5" s="858"/>
      <c r="O5" s="858"/>
    </row>
    <row r="6" spans="1:15" ht="14" thickTop="1" x14ac:dyDescent="0.2">
      <c r="A6" s="828"/>
      <c r="B6" s="830"/>
      <c r="C6" s="830"/>
      <c r="D6" s="830"/>
      <c r="E6" s="830"/>
      <c r="F6" s="830"/>
      <c r="G6" s="830"/>
      <c r="H6" s="830"/>
      <c r="I6" s="830"/>
      <c r="J6" s="830"/>
      <c r="K6" s="830"/>
      <c r="L6" s="830"/>
      <c r="M6" s="830"/>
      <c r="N6" s="830"/>
      <c r="O6" s="831"/>
    </row>
    <row r="7" spans="1:15" ht="17.25" customHeight="1" x14ac:dyDescent="0.2">
      <c r="A7" s="828"/>
      <c r="B7" s="832" t="s">
        <v>729</v>
      </c>
      <c r="C7" s="832"/>
      <c r="D7" s="832"/>
      <c r="E7" s="832"/>
      <c r="F7" s="832"/>
      <c r="G7" s="832"/>
      <c r="H7" s="832"/>
      <c r="I7" s="832"/>
      <c r="J7" s="832"/>
      <c r="K7" s="832"/>
      <c r="L7" s="832"/>
      <c r="M7" s="832"/>
      <c r="N7" s="832"/>
      <c r="O7" s="833"/>
    </row>
    <row r="8" spans="1:15" x14ac:dyDescent="0.2">
      <c r="A8" s="828"/>
      <c r="B8" s="834">
        <f ca="1">TODAY()</f>
        <v>44988</v>
      </c>
      <c r="C8" s="834"/>
      <c r="D8" s="834"/>
      <c r="E8" s="834"/>
      <c r="F8" s="834"/>
      <c r="G8" s="834"/>
      <c r="H8" s="834"/>
      <c r="I8" s="834"/>
      <c r="J8" s="834"/>
      <c r="K8" s="834"/>
      <c r="L8" s="834"/>
      <c r="M8" s="834"/>
      <c r="N8" s="834"/>
      <c r="O8" s="835"/>
    </row>
    <row r="9" spans="1:15" ht="15" customHeight="1" x14ac:dyDescent="0.2">
      <c r="A9" s="828"/>
      <c r="B9" s="836" t="s">
        <v>730</v>
      </c>
      <c r="C9" s="836"/>
      <c r="D9" s="836"/>
      <c r="E9" s="836"/>
      <c r="F9" s="836"/>
      <c r="G9" s="836"/>
      <c r="H9" s="836"/>
      <c r="I9" s="836"/>
      <c r="J9" s="836"/>
      <c r="K9" s="836"/>
      <c r="L9" s="836"/>
      <c r="M9" s="836"/>
      <c r="N9" s="836"/>
      <c r="O9" s="837"/>
    </row>
    <row r="10" spans="1:15" ht="25" customHeight="1" x14ac:dyDescent="0.2">
      <c r="A10" s="828"/>
      <c r="B10" s="82" t="s">
        <v>10</v>
      </c>
      <c r="C10" s="838" t="s">
        <v>35</v>
      </c>
      <c r="D10" s="838"/>
      <c r="E10" s="839"/>
      <c r="F10" s="840">
        <f>注文シート!D6</f>
        <v>0</v>
      </c>
      <c r="G10" s="841"/>
      <c r="H10" s="842">
        <f>注文シート!D7</f>
        <v>0</v>
      </c>
      <c r="I10" s="842"/>
      <c r="J10" s="842"/>
      <c r="K10" s="842"/>
      <c r="L10" s="842"/>
      <c r="M10" s="842"/>
      <c r="N10" s="842"/>
      <c r="O10" s="843"/>
    </row>
    <row r="11" spans="1:15" ht="25" customHeight="1" x14ac:dyDescent="0.2">
      <c r="A11" s="828"/>
      <c r="B11" s="82" t="s">
        <v>22</v>
      </c>
      <c r="C11" s="844" t="s">
        <v>34</v>
      </c>
      <c r="D11" s="844"/>
      <c r="E11" s="845"/>
      <c r="F11" s="846">
        <f>注文シート!D8</f>
        <v>0</v>
      </c>
      <c r="G11" s="842"/>
      <c r="H11" s="842"/>
      <c r="I11" s="847"/>
      <c r="J11" s="847"/>
      <c r="K11" s="847"/>
      <c r="L11" s="847"/>
      <c r="M11" s="847"/>
      <c r="N11" s="847"/>
      <c r="O11" s="848"/>
    </row>
    <row r="12" spans="1:15" ht="25" customHeight="1" x14ac:dyDescent="0.2">
      <c r="A12" s="828"/>
      <c r="B12" s="83" t="s">
        <v>23</v>
      </c>
      <c r="C12" s="844" t="s">
        <v>36</v>
      </c>
      <c r="D12" s="844"/>
      <c r="E12" s="845"/>
      <c r="F12" s="846">
        <f>注文シート!D9</f>
        <v>0</v>
      </c>
      <c r="G12" s="842"/>
      <c r="H12" s="842"/>
      <c r="I12" s="847"/>
      <c r="J12" s="847"/>
      <c r="K12" s="847"/>
      <c r="L12" s="847"/>
      <c r="M12" s="847"/>
      <c r="N12" s="847"/>
      <c r="O12" s="848"/>
    </row>
    <row r="13" spans="1:15" ht="22.5" customHeight="1" x14ac:dyDescent="0.2">
      <c r="A13" s="828"/>
      <c r="B13" s="26" t="s">
        <v>24</v>
      </c>
      <c r="C13" s="844" t="s">
        <v>37</v>
      </c>
      <c r="D13" s="844"/>
      <c r="E13" s="845"/>
      <c r="F13" s="453" t="s">
        <v>134</v>
      </c>
      <c r="G13" s="846">
        <f>注文シート!D12</f>
        <v>0</v>
      </c>
      <c r="H13" s="842"/>
      <c r="I13" s="842"/>
      <c r="J13" s="849"/>
      <c r="K13" s="454" t="s">
        <v>79</v>
      </c>
      <c r="L13" s="850">
        <f>注文シート!D14</f>
        <v>0</v>
      </c>
      <c r="M13" s="851"/>
      <c r="N13" s="851"/>
      <c r="O13" s="852"/>
    </row>
    <row r="14" spans="1:15" ht="13.5" x14ac:dyDescent="0.2">
      <c r="A14" s="828"/>
      <c r="B14" s="853"/>
      <c r="C14" s="829"/>
      <c r="D14" s="829"/>
      <c r="E14" s="829"/>
      <c r="F14" s="829"/>
      <c r="G14" s="829"/>
      <c r="H14" s="829"/>
      <c r="I14" s="829"/>
      <c r="J14" s="829"/>
      <c r="K14" s="829"/>
      <c r="L14" s="854"/>
      <c r="M14" s="854"/>
      <c r="N14" s="854"/>
      <c r="O14" s="855"/>
    </row>
    <row r="15" spans="1:15" ht="13" customHeight="1" x14ac:dyDescent="0.2">
      <c r="A15" s="828"/>
      <c r="B15" s="836" t="s">
        <v>462</v>
      </c>
      <c r="C15" s="836"/>
      <c r="D15" s="836"/>
      <c r="E15" s="836"/>
      <c r="F15" s="836"/>
      <c r="G15" s="836"/>
      <c r="H15" s="836"/>
      <c r="I15" s="836"/>
      <c r="J15" s="836"/>
      <c r="K15" s="836"/>
      <c r="L15" s="836"/>
      <c r="M15" s="836"/>
      <c r="N15" s="836"/>
      <c r="O15" s="837"/>
    </row>
    <row r="16" spans="1:15" x14ac:dyDescent="0.2">
      <c r="A16" s="828"/>
      <c r="B16" s="871"/>
      <c r="C16" s="871"/>
      <c r="D16" s="871"/>
      <c r="E16" s="871"/>
      <c r="F16" s="871"/>
      <c r="G16" s="871"/>
      <c r="H16" s="871"/>
      <c r="I16" s="871"/>
      <c r="J16" s="871"/>
      <c r="K16" s="871"/>
      <c r="L16" s="871"/>
      <c r="M16" s="871"/>
      <c r="N16" s="871"/>
      <c r="O16" s="872"/>
    </row>
    <row r="17" spans="1:16" x14ac:dyDescent="0.2">
      <c r="A17" s="828"/>
      <c r="B17" s="813" t="s">
        <v>25</v>
      </c>
      <c r="C17" s="796"/>
      <c r="D17" s="796"/>
      <c r="E17" s="796"/>
      <c r="F17" s="796"/>
      <c r="G17" s="796"/>
      <c r="H17" s="796"/>
      <c r="I17" s="796"/>
      <c r="J17" s="796"/>
      <c r="K17" s="796"/>
      <c r="L17" s="796"/>
      <c r="M17" s="796"/>
      <c r="N17" s="796"/>
      <c r="O17" s="874"/>
    </row>
    <row r="18" spans="1:16" x14ac:dyDescent="0.2">
      <c r="A18" s="828"/>
      <c r="B18" s="875"/>
      <c r="C18" s="875"/>
      <c r="D18" s="875"/>
      <c r="E18" s="875"/>
      <c r="F18" s="875"/>
      <c r="G18" s="875"/>
      <c r="H18" s="875"/>
      <c r="I18" s="875"/>
      <c r="J18" s="875"/>
      <c r="K18" s="875"/>
      <c r="L18" s="875"/>
      <c r="M18" s="875"/>
      <c r="N18" s="875"/>
      <c r="O18" s="876"/>
    </row>
    <row r="19" spans="1:16" ht="13.5" customHeight="1" x14ac:dyDescent="0.2">
      <c r="A19" s="828"/>
      <c r="B19" s="873" t="s">
        <v>26</v>
      </c>
      <c r="C19" s="812"/>
      <c r="D19" s="877">
        <f>注文シート!D15</f>
        <v>0</v>
      </c>
      <c r="E19" s="878"/>
      <c r="F19" s="878"/>
      <c r="G19" s="878"/>
      <c r="H19" s="878"/>
      <c r="I19" s="878"/>
      <c r="J19" s="878"/>
      <c r="K19" s="878"/>
      <c r="L19" s="878"/>
      <c r="M19" s="878"/>
      <c r="N19" s="878"/>
      <c r="O19" s="879"/>
    </row>
    <row r="20" spans="1:16" x14ac:dyDescent="0.2">
      <c r="A20" s="828"/>
      <c r="B20" s="796"/>
      <c r="C20" s="814"/>
      <c r="D20" s="880"/>
      <c r="E20" s="881"/>
      <c r="F20" s="881"/>
      <c r="G20" s="881"/>
      <c r="H20" s="881"/>
      <c r="I20" s="881"/>
      <c r="J20" s="881"/>
      <c r="K20" s="881"/>
      <c r="L20" s="881"/>
      <c r="M20" s="881"/>
      <c r="N20" s="881"/>
      <c r="O20" s="882"/>
    </row>
    <row r="21" spans="1:16" x14ac:dyDescent="0.2">
      <c r="A21" s="828"/>
      <c r="B21" s="798"/>
      <c r="C21" s="816"/>
      <c r="D21" s="883"/>
      <c r="E21" s="884"/>
      <c r="F21" s="884"/>
      <c r="G21" s="884"/>
      <c r="H21" s="884"/>
      <c r="I21" s="884"/>
      <c r="J21" s="884"/>
      <c r="K21" s="884"/>
      <c r="L21" s="884"/>
      <c r="M21" s="884"/>
      <c r="N21" s="884"/>
      <c r="O21" s="885"/>
    </row>
    <row r="22" spans="1:16" ht="24" customHeight="1" x14ac:dyDescent="0.2">
      <c r="A22" s="828"/>
      <c r="B22" s="748" t="s">
        <v>27</v>
      </c>
      <c r="C22" s="810"/>
      <c r="D22" s="465"/>
      <c r="E22" s="826" t="str">
        <f>注文シート!D17</f>
        <v>年</v>
      </c>
      <c r="F22" s="826"/>
      <c r="G22" s="827">
        <f>注文シート!F17</f>
        <v>0</v>
      </c>
      <c r="H22" s="827"/>
      <c r="I22" s="472" t="str">
        <f>注文シート!E18</f>
        <v>時</v>
      </c>
      <c r="J22" s="473" t="str">
        <f>注文シート!F18</f>
        <v>分</v>
      </c>
      <c r="K22" s="466" t="s">
        <v>379</v>
      </c>
      <c r="L22" s="475" t="str">
        <f>注文シート!H18</f>
        <v>時</v>
      </c>
      <c r="M22" s="476" t="str">
        <f>注文シート!I18</f>
        <v>分</v>
      </c>
      <c r="N22" s="824" t="s">
        <v>380</v>
      </c>
      <c r="O22" s="825"/>
    </row>
    <row r="23" spans="1:16" ht="24" customHeight="1" x14ac:dyDescent="0.2">
      <c r="A23" s="828"/>
      <c r="B23" s="748" t="s">
        <v>28</v>
      </c>
      <c r="C23" s="810"/>
      <c r="D23" s="467" t="s">
        <v>136</v>
      </c>
      <c r="E23" s="468">
        <f>注文シート!E22+注文シート!E23+注文シート!E24+注文シート!E25+注文シート!E26+注文シート!E27+注文シート!E28+注文シート!E29</f>
        <v>0</v>
      </c>
      <c r="F23" s="468" t="s">
        <v>129</v>
      </c>
      <c r="G23" s="469" t="s">
        <v>137</v>
      </c>
      <c r="H23" s="468">
        <f>注文シート!H22+注文シート!H23+注文シート!H24+注文シート!H25+注文シート!H26+注文シート!H27+注文シート!H28+注文シート!H29</f>
        <v>0</v>
      </c>
      <c r="I23" s="470" t="s">
        <v>129</v>
      </c>
      <c r="J23" s="470"/>
      <c r="K23" s="470" t="s">
        <v>317</v>
      </c>
      <c r="L23" s="470">
        <f>E23+H23</f>
        <v>0</v>
      </c>
      <c r="M23" s="470" t="s">
        <v>129</v>
      </c>
      <c r="N23" s="470"/>
      <c r="O23" s="471"/>
    </row>
    <row r="24" spans="1:16" ht="19" customHeight="1" x14ac:dyDescent="0.2">
      <c r="A24" s="828"/>
      <c r="B24" s="811" t="s">
        <v>80</v>
      </c>
      <c r="C24" s="812"/>
      <c r="D24" s="817" t="s">
        <v>731</v>
      </c>
      <c r="E24" s="818"/>
      <c r="F24" s="819" t="str">
        <f>注文シート!D11</f>
        <v/>
      </c>
      <c r="G24" s="820"/>
      <c r="H24" s="820"/>
      <c r="I24" s="821"/>
      <c r="J24" s="805" t="s">
        <v>732</v>
      </c>
      <c r="K24" s="806"/>
      <c r="L24" s="789">
        <f>注文シート!D13</f>
        <v>0</v>
      </c>
      <c r="M24" s="790"/>
      <c r="N24" s="790"/>
      <c r="O24" s="791"/>
      <c r="P24" s="59"/>
    </row>
    <row r="25" spans="1:16" ht="18" customHeight="1" x14ac:dyDescent="0.2">
      <c r="A25" s="828"/>
      <c r="B25" s="813"/>
      <c r="C25" s="814"/>
      <c r="D25" s="795" t="s">
        <v>229</v>
      </c>
      <c r="E25" s="796"/>
      <c r="F25" s="799">
        <f>注文シート!D10</f>
        <v>0</v>
      </c>
      <c r="G25" s="800"/>
      <c r="H25" s="800"/>
      <c r="I25" s="801"/>
      <c r="J25" s="822"/>
      <c r="K25" s="823"/>
      <c r="L25" s="792"/>
      <c r="M25" s="793"/>
      <c r="N25" s="793"/>
      <c r="O25" s="794"/>
      <c r="P25" s="59"/>
    </row>
    <row r="26" spans="1:16" ht="30.5" customHeight="1" thickBot="1" x14ac:dyDescent="0.25">
      <c r="A26" s="828"/>
      <c r="B26" s="815"/>
      <c r="C26" s="816"/>
      <c r="D26" s="797"/>
      <c r="E26" s="798"/>
      <c r="F26" s="802"/>
      <c r="G26" s="803"/>
      <c r="H26" s="803"/>
      <c r="I26" s="804"/>
      <c r="J26" s="805" t="s">
        <v>133</v>
      </c>
      <c r="K26" s="806"/>
      <c r="L26" s="807">
        <f>注文シート!D16</f>
        <v>0</v>
      </c>
      <c r="M26" s="808"/>
      <c r="N26" s="808"/>
      <c r="O26" s="809"/>
      <c r="P26" s="455"/>
    </row>
    <row r="27" spans="1:16" ht="20" customHeight="1" thickTop="1" x14ac:dyDescent="0.2">
      <c r="A27" s="828"/>
      <c r="B27" s="868" t="s">
        <v>733</v>
      </c>
      <c r="C27" s="782"/>
      <c r="D27" s="864"/>
      <c r="E27" s="778" t="s">
        <v>18</v>
      </c>
      <c r="F27" s="779"/>
      <c r="G27" s="778" t="s">
        <v>734</v>
      </c>
      <c r="H27" s="782"/>
      <c r="I27" s="782"/>
      <c r="J27" s="783"/>
      <c r="K27" s="787" t="s">
        <v>735</v>
      </c>
      <c r="L27" s="788"/>
      <c r="M27" s="788"/>
      <c r="N27" s="788"/>
      <c r="O27" s="788"/>
    </row>
    <row r="28" spans="1:16" ht="20" customHeight="1" x14ac:dyDescent="0.2">
      <c r="A28" s="828"/>
      <c r="B28" s="869"/>
      <c r="C28" s="785"/>
      <c r="D28" s="870"/>
      <c r="E28" s="780"/>
      <c r="F28" s="781"/>
      <c r="G28" s="784"/>
      <c r="H28" s="785"/>
      <c r="I28" s="785"/>
      <c r="J28" s="786"/>
      <c r="K28" s="456" t="s">
        <v>736</v>
      </c>
      <c r="L28" s="457" t="s">
        <v>737</v>
      </c>
      <c r="M28" s="457" t="s">
        <v>738</v>
      </c>
      <c r="N28" s="457" t="s">
        <v>739</v>
      </c>
      <c r="O28" s="457" t="s">
        <v>317</v>
      </c>
    </row>
    <row r="29" spans="1:16" ht="25" customHeight="1" x14ac:dyDescent="0.2">
      <c r="A29" s="828"/>
      <c r="B29" s="1350"/>
      <c r="C29" s="1351"/>
      <c r="D29" s="1352"/>
      <c r="E29" s="772">
        <f>G22</f>
        <v>0</v>
      </c>
      <c r="F29" s="773"/>
      <c r="G29" s="1353" t="s">
        <v>115</v>
      </c>
      <c r="H29" s="1354" t="s">
        <v>740</v>
      </c>
      <c r="I29" s="1354" t="s">
        <v>115</v>
      </c>
      <c r="J29" s="1355" t="s">
        <v>116</v>
      </c>
      <c r="K29" s="487"/>
      <c r="L29" s="488"/>
      <c r="M29" s="488"/>
      <c r="N29" s="488"/>
      <c r="O29" s="488"/>
    </row>
    <row r="30" spans="1:16" ht="25" customHeight="1" x14ac:dyDescent="0.2">
      <c r="A30" s="828"/>
      <c r="B30" s="1350"/>
      <c r="C30" s="1351"/>
      <c r="D30" s="1352"/>
      <c r="E30" s="772">
        <f>G22</f>
        <v>0</v>
      </c>
      <c r="F30" s="773"/>
      <c r="G30" s="1353" t="s">
        <v>115</v>
      </c>
      <c r="H30" s="1354" t="s">
        <v>740</v>
      </c>
      <c r="I30" s="1354" t="s">
        <v>115</v>
      </c>
      <c r="J30" s="1355" t="s">
        <v>116</v>
      </c>
      <c r="K30" s="487"/>
      <c r="L30" s="488"/>
      <c r="M30" s="488"/>
      <c r="N30" s="488"/>
      <c r="O30" s="488"/>
    </row>
    <row r="31" spans="1:16" ht="25" customHeight="1" x14ac:dyDescent="0.2">
      <c r="A31" s="828"/>
      <c r="B31" s="1350"/>
      <c r="C31" s="1351"/>
      <c r="D31" s="1352"/>
      <c r="E31" s="772">
        <f>G22</f>
        <v>0</v>
      </c>
      <c r="F31" s="773"/>
      <c r="G31" s="1353" t="s">
        <v>115</v>
      </c>
      <c r="H31" s="1354" t="s">
        <v>740</v>
      </c>
      <c r="I31" s="1354" t="s">
        <v>115</v>
      </c>
      <c r="J31" s="1355" t="s">
        <v>116</v>
      </c>
      <c r="K31" s="487"/>
      <c r="L31" s="488"/>
      <c r="M31" s="488"/>
      <c r="N31" s="488"/>
      <c r="O31" s="488"/>
    </row>
    <row r="32" spans="1:16" ht="25" customHeight="1" x14ac:dyDescent="0.2">
      <c r="A32" s="828"/>
      <c r="B32" s="1350"/>
      <c r="C32" s="1351"/>
      <c r="D32" s="1352"/>
      <c r="E32" s="772">
        <f>G22</f>
        <v>0</v>
      </c>
      <c r="F32" s="773"/>
      <c r="G32" s="1353" t="s">
        <v>115</v>
      </c>
      <c r="H32" s="1354" t="s">
        <v>740</v>
      </c>
      <c r="I32" s="1356" t="s">
        <v>115</v>
      </c>
      <c r="J32" s="1355" t="s">
        <v>116</v>
      </c>
      <c r="K32" s="487"/>
      <c r="L32" s="488"/>
      <c r="M32" s="488"/>
      <c r="N32" s="488"/>
      <c r="O32" s="488"/>
    </row>
    <row r="33" spans="1:16" ht="20" customHeight="1" x14ac:dyDescent="0.2">
      <c r="A33" s="828"/>
      <c r="B33" s="774"/>
      <c r="C33" s="775"/>
      <c r="D33" s="108"/>
      <c r="E33" s="776"/>
      <c r="F33" s="777"/>
      <c r="G33" s="458"/>
      <c r="H33" s="458"/>
      <c r="I33" s="459"/>
      <c r="J33" s="460"/>
      <c r="K33" s="487"/>
      <c r="L33" s="488"/>
      <c r="M33" s="488"/>
      <c r="N33" s="488"/>
      <c r="O33" s="488"/>
    </row>
    <row r="34" spans="1:16" ht="20" customHeight="1" thickBot="1" x14ac:dyDescent="0.25">
      <c r="A34" s="828"/>
      <c r="B34" s="748"/>
      <c r="C34" s="749"/>
      <c r="D34" s="749"/>
      <c r="E34" s="749"/>
      <c r="F34" s="749"/>
      <c r="G34" s="749"/>
      <c r="H34" s="749"/>
      <c r="I34" s="749"/>
      <c r="J34" s="750"/>
      <c r="K34" s="751" t="s">
        <v>741</v>
      </c>
      <c r="L34" s="752"/>
      <c r="M34" s="752"/>
      <c r="N34" s="753"/>
      <c r="O34" s="489"/>
    </row>
    <row r="35" spans="1:16" ht="20" customHeight="1" thickTop="1" x14ac:dyDescent="0.2">
      <c r="A35" s="828"/>
      <c r="B35" s="754" t="s">
        <v>29</v>
      </c>
      <c r="C35" s="755"/>
      <c r="D35" s="756"/>
      <c r="E35" s="1357"/>
      <c r="F35" s="1358"/>
      <c r="G35" s="1358"/>
      <c r="H35" s="1358"/>
      <c r="I35" s="1358"/>
      <c r="J35" s="1358"/>
      <c r="K35" s="1358"/>
      <c r="L35" s="1358"/>
      <c r="M35" s="1358"/>
      <c r="N35" s="1358"/>
      <c r="O35" s="1359"/>
      <c r="P35" s="59"/>
    </row>
    <row r="36" spans="1:16" ht="20" customHeight="1" thickBot="1" x14ac:dyDescent="0.25">
      <c r="A36" s="828"/>
      <c r="B36" s="757"/>
      <c r="C36" s="758"/>
      <c r="D36" s="759"/>
      <c r="E36" s="1360"/>
      <c r="F36" s="1358"/>
      <c r="G36" s="1358"/>
      <c r="H36" s="1358"/>
      <c r="I36" s="1358"/>
      <c r="J36" s="1358"/>
      <c r="K36" s="1358"/>
      <c r="L36" s="1358"/>
      <c r="M36" s="1358"/>
      <c r="N36" s="1358"/>
      <c r="O36" s="1359"/>
    </row>
    <row r="37" spans="1:16" ht="20" customHeight="1" thickTop="1" x14ac:dyDescent="0.2">
      <c r="A37" s="829"/>
      <c r="B37" s="760" t="s">
        <v>30</v>
      </c>
      <c r="C37" s="761"/>
      <c r="D37" s="762"/>
      <c r="E37" s="763"/>
      <c r="F37" s="764"/>
      <c r="G37" s="764"/>
      <c r="H37" s="764"/>
      <c r="I37" s="764"/>
      <c r="J37" s="764"/>
      <c r="K37" s="764"/>
      <c r="L37" s="764"/>
      <c r="M37" s="764"/>
      <c r="N37" s="764"/>
      <c r="O37" s="765"/>
    </row>
    <row r="38" spans="1:16" ht="20" customHeight="1" x14ac:dyDescent="0.2">
      <c r="A38" s="829"/>
      <c r="B38" s="769" t="s">
        <v>31</v>
      </c>
      <c r="C38" s="770"/>
      <c r="D38" s="771"/>
      <c r="E38" s="766"/>
      <c r="F38" s="767"/>
      <c r="G38" s="767"/>
      <c r="H38" s="767"/>
      <c r="I38" s="767"/>
      <c r="J38" s="767"/>
      <c r="K38" s="767"/>
      <c r="L38" s="767"/>
      <c r="M38" s="767"/>
      <c r="N38" s="767"/>
      <c r="O38" s="768"/>
    </row>
    <row r="39" spans="1:16" ht="17.149999999999999" customHeight="1" x14ac:dyDescent="0.2">
      <c r="A39" s="461"/>
      <c r="B39" s="462"/>
      <c r="C39" s="462"/>
      <c r="D39" s="462"/>
      <c r="E39" s="462"/>
      <c r="F39" s="462"/>
      <c r="G39" s="462"/>
      <c r="H39" s="462"/>
      <c r="I39" s="462"/>
      <c r="J39" s="462"/>
      <c r="K39" s="462"/>
      <c r="L39" s="462"/>
      <c r="M39" s="462"/>
      <c r="N39" s="462"/>
      <c r="O39" s="462"/>
    </row>
    <row r="40" spans="1:16" ht="17.149999999999999" customHeight="1" x14ac:dyDescent="0.2">
      <c r="A40" s="1"/>
    </row>
    <row r="41" spans="1:16" ht="41" customHeight="1" x14ac:dyDescent="0.2">
      <c r="A41" s="463" t="s">
        <v>742</v>
      </c>
      <c r="B41" s="464" t="s">
        <v>743</v>
      </c>
      <c r="C41" s="464" t="s">
        <v>32</v>
      </c>
      <c r="D41" s="464" t="s">
        <v>743</v>
      </c>
    </row>
    <row r="42" spans="1:16" ht="17.149999999999999" customHeight="1" x14ac:dyDescent="0.2">
      <c r="A42" s="451"/>
      <c r="B42" s="431"/>
      <c r="C42" s="431"/>
      <c r="D42" s="431"/>
      <c r="E42" s="431"/>
    </row>
    <row r="43" spans="1:16" ht="17.149999999999999" customHeight="1" x14ac:dyDescent="0.2">
      <c r="A43" s="866" t="s">
        <v>33</v>
      </c>
      <c r="B43" s="867"/>
      <c r="C43" s="867"/>
      <c r="D43" s="867"/>
      <c r="E43" s="867"/>
      <c r="F43" s="23"/>
      <c r="G43" s="23"/>
      <c r="H43" s="23"/>
      <c r="I43" s="23"/>
      <c r="J43" s="23"/>
      <c r="K43" s="23"/>
      <c r="L43" s="23"/>
      <c r="M43" s="23"/>
      <c r="N43" s="23"/>
      <c r="O43" s="23"/>
      <c r="P43" s="23"/>
    </row>
  </sheetData>
  <sheetProtection algorithmName="SHA-512" hashValue="/YyHiiTQK2dsQiZg1FannMbnnTFpwhTsW1sOi1vCYqxqwYucOZShuvLJWGgrKx4qB5LQqVTZqBf4HkU3v7/jkQ==" saltValue="ODiP4VLQBNKF5uDsKt5djA==" spinCount="100000" sheet="1" objects="1" scenarios="1"/>
  <mergeCells count="70">
    <mergeCell ref="A43:E43"/>
    <mergeCell ref="B27:D28"/>
    <mergeCell ref="B30:D30"/>
    <mergeCell ref="E30:F30"/>
    <mergeCell ref="B15:O15"/>
    <mergeCell ref="B16:O16"/>
    <mergeCell ref="B19:C21"/>
    <mergeCell ref="B17:O17"/>
    <mergeCell ref="B18:O18"/>
    <mergeCell ref="D19:O21"/>
    <mergeCell ref="A2:J2"/>
    <mergeCell ref="L2:L3"/>
    <mergeCell ref="M2:M3"/>
    <mergeCell ref="N2:N3"/>
    <mergeCell ref="O2:O3"/>
    <mergeCell ref="A3:J3"/>
    <mergeCell ref="C13:E13"/>
    <mergeCell ref="G13:J13"/>
    <mergeCell ref="L13:O13"/>
    <mergeCell ref="B14:O14"/>
    <mergeCell ref="A4:J4"/>
    <mergeCell ref="L4:L5"/>
    <mergeCell ref="M4:M5"/>
    <mergeCell ref="N4:N5"/>
    <mergeCell ref="O4:O5"/>
    <mergeCell ref="A5:J5"/>
    <mergeCell ref="B22:C22"/>
    <mergeCell ref="N22:O22"/>
    <mergeCell ref="E22:F22"/>
    <mergeCell ref="G22:H22"/>
    <mergeCell ref="A6:A38"/>
    <mergeCell ref="B6:O6"/>
    <mergeCell ref="B7:O7"/>
    <mergeCell ref="B8:O8"/>
    <mergeCell ref="B9:O9"/>
    <mergeCell ref="C10:E10"/>
    <mergeCell ref="F10:G10"/>
    <mergeCell ref="H10:O10"/>
    <mergeCell ref="C11:E11"/>
    <mergeCell ref="F11:O11"/>
    <mergeCell ref="C12:E12"/>
    <mergeCell ref="F12:O12"/>
    <mergeCell ref="B23:C23"/>
    <mergeCell ref="B24:C26"/>
    <mergeCell ref="D24:E24"/>
    <mergeCell ref="F24:I24"/>
    <mergeCell ref="J24:K25"/>
    <mergeCell ref="L24:O25"/>
    <mergeCell ref="D25:E26"/>
    <mergeCell ref="F25:I26"/>
    <mergeCell ref="J26:K26"/>
    <mergeCell ref="L26:O26"/>
    <mergeCell ref="E27:F28"/>
    <mergeCell ref="G27:J28"/>
    <mergeCell ref="K27:O27"/>
    <mergeCell ref="B29:D29"/>
    <mergeCell ref="E29:F29"/>
    <mergeCell ref="B31:D31"/>
    <mergeCell ref="E31:F31"/>
    <mergeCell ref="B32:D32"/>
    <mergeCell ref="E32:F32"/>
    <mergeCell ref="B33:C33"/>
    <mergeCell ref="E33:F33"/>
    <mergeCell ref="B34:J34"/>
    <mergeCell ref="K34:N34"/>
    <mergeCell ref="B35:D36"/>
    <mergeCell ref="E35:O36"/>
    <mergeCell ref="B37:D37"/>
    <mergeCell ref="E37:O38"/>
    <mergeCell ref="B38:D38"/>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42"/>
  <sheetViews>
    <sheetView view="pageBreakPreview" zoomScaleNormal="100" zoomScaleSheetLayoutView="100" workbookViewId="0">
      <selection activeCell="O34" sqref="O34"/>
    </sheetView>
  </sheetViews>
  <sheetFormatPr defaultColWidth="9" defaultRowHeight="13" x14ac:dyDescent="0.2"/>
  <cols>
    <col min="1" max="1" width="6.6328125" customWidth="1"/>
    <col min="2" max="15" width="7.08984375" customWidth="1"/>
    <col min="16" max="16" width="3.08984375" style="59" customWidth="1"/>
    <col min="17" max="16384" width="9" style="59"/>
  </cols>
  <sheetData>
    <row r="1" spans="1:15" x14ac:dyDescent="0.2">
      <c r="A1" s="21" t="s">
        <v>595</v>
      </c>
    </row>
    <row r="2" spans="1:15" ht="13" customHeight="1" x14ac:dyDescent="0.2">
      <c r="A2" s="860" t="s">
        <v>21</v>
      </c>
      <c r="B2" s="860"/>
      <c r="C2" s="860"/>
      <c r="D2" s="860"/>
      <c r="E2" s="860"/>
      <c r="F2" s="860"/>
      <c r="G2" s="860"/>
      <c r="H2" s="860"/>
      <c r="I2" s="860"/>
      <c r="J2" s="860"/>
      <c r="K2" s="451"/>
      <c r="L2" s="477"/>
      <c r="M2" s="477"/>
      <c r="N2" s="477"/>
      <c r="O2" s="477"/>
    </row>
    <row r="3" spans="1:15" ht="13" customHeight="1" x14ac:dyDescent="0.2">
      <c r="A3" s="836"/>
      <c r="B3" s="836"/>
      <c r="C3" s="836"/>
      <c r="D3" s="836"/>
      <c r="E3" s="836"/>
      <c r="F3" s="836"/>
      <c r="G3" s="836"/>
      <c r="H3" s="836"/>
      <c r="I3" s="836"/>
      <c r="J3" s="836"/>
      <c r="K3" s="451"/>
      <c r="L3" s="20"/>
      <c r="M3" s="478"/>
      <c r="N3" s="478"/>
      <c r="O3" s="478"/>
    </row>
    <row r="4" spans="1:15" ht="13.5" x14ac:dyDescent="0.2">
      <c r="A4" s="836" t="s">
        <v>728</v>
      </c>
      <c r="B4" s="836"/>
      <c r="C4" s="836"/>
      <c r="D4" s="836"/>
      <c r="E4" s="836"/>
      <c r="F4" s="836"/>
      <c r="G4" s="836"/>
      <c r="H4" s="836"/>
      <c r="I4" s="836"/>
      <c r="J4" s="836"/>
      <c r="K4" s="451"/>
      <c r="L4" s="479"/>
      <c r="M4" s="479"/>
      <c r="N4" s="479"/>
      <c r="O4" s="479"/>
    </row>
    <row r="5" spans="1:15" ht="20.149999999999999" customHeight="1" thickBot="1" x14ac:dyDescent="0.25">
      <c r="A5" s="859"/>
      <c r="B5" s="859"/>
      <c r="C5" s="859"/>
      <c r="D5" s="859"/>
      <c r="E5" s="859"/>
      <c r="F5" s="859"/>
      <c r="G5" s="859"/>
      <c r="H5" s="859"/>
      <c r="I5" s="859"/>
      <c r="J5" s="859"/>
      <c r="K5" s="451"/>
      <c r="L5" s="480"/>
      <c r="M5" s="481"/>
      <c r="N5" s="481"/>
      <c r="O5" s="481"/>
    </row>
    <row r="6" spans="1:15" ht="17.25" customHeight="1" thickTop="1" x14ac:dyDescent="0.2">
      <c r="A6" s="828"/>
      <c r="B6" s="830"/>
      <c r="C6" s="830"/>
      <c r="D6" s="830"/>
      <c r="E6" s="830"/>
      <c r="F6" s="830"/>
      <c r="G6" s="830"/>
      <c r="H6" s="830"/>
      <c r="I6" s="830"/>
      <c r="J6" s="830"/>
      <c r="K6" s="830"/>
      <c r="L6" s="830"/>
      <c r="M6" s="830"/>
      <c r="N6" s="830"/>
      <c r="O6" s="831"/>
    </row>
    <row r="7" spans="1:15" ht="15" customHeight="1" x14ac:dyDescent="0.2">
      <c r="A7" s="828"/>
      <c r="B7" s="832" t="s">
        <v>744</v>
      </c>
      <c r="C7" s="832"/>
      <c r="D7" s="832"/>
      <c r="E7" s="832"/>
      <c r="F7" s="832"/>
      <c r="G7" s="832"/>
      <c r="H7" s="832"/>
      <c r="I7" s="832"/>
      <c r="J7" s="832"/>
      <c r="K7" s="832"/>
      <c r="L7" s="832"/>
      <c r="M7" s="832"/>
      <c r="N7" s="832"/>
      <c r="O7" s="833"/>
    </row>
    <row r="8" spans="1:15" ht="15" customHeight="1" x14ac:dyDescent="0.2">
      <c r="A8" s="828"/>
      <c r="B8" s="834">
        <f ca="1">TODAY()</f>
        <v>44988</v>
      </c>
      <c r="C8" s="834"/>
      <c r="D8" s="834"/>
      <c r="E8" s="834"/>
      <c r="F8" s="834"/>
      <c r="G8" s="834"/>
      <c r="H8" s="834"/>
      <c r="I8" s="834"/>
      <c r="J8" s="834"/>
      <c r="K8" s="834"/>
      <c r="L8" s="834"/>
      <c r="M8" s="834"/>
      <c r="N8" s="834"/>
      <c r="O8" s="835"/>
    </row>
    <row r="9" spans="1:15" ht="25" customHeight="1" x14ac:dyDescent="0.2">
      <c r="A9" s="828"/>
      <c r="B9" s="927" t="s">
        <v>730</v>
      </c>
      <c r="C9" s="836"/>
      <c r="D9" s="836"/>
      <c r="E9" s="836"/>
      <c r="F9" s="836"/>
      <c r="G9" s="836"/>
      <c r="H9" s="836"/>
      <c r="I9" s="836"/>
      <c r="J9" s="836"/>
      <c r="K9" s="836"/>
      <c r="L9" s="836"/>
      <c r="M9" s="836"/>
      <c r="N9" s="836"/>
      <c r="O9" s="837"/>
    </row>
    <row r="10" spans="1:15" ht="25" customHeight="1" x14ac:dyDescent="0.2">
      <c r="A10" s="828"/>
      <c r="B10" s="82" t="s">
        <v>10</v>
      </c>
      <c r="C10" s="838" t="s">
        <v>35</v>
      </c>
      <c r="D10" s="838"/>
      <c r="E10" s="839"/>
      <c r="F10" s="928">
        <f>申請書!F10</f>
        <v>0</v>
      </c>
      <c r="G10" s="928"/>
      <c r="H10" s="928">
        <f>申請書!H10</f>
        <v>0</v>
      </c>
      <c r="I10" s="928"/>
      <c r="J10" s="928"/>
      <c r="K10" s="928"/>
      <c r="L10" s="928"/>
      <c r="M10" s="928"/>
      <c r="N10" s="928"/>
      <c r="O10" s="929"/>
    </row>
    <row r="11" spans="1:15" ht="25" customHeight="1" x14ac:dyDescent="0.2">
      <c r="A11" s="828"/>
      <c r="B11" s="82" t="s">
        <v>22</v>
      </c>
      <c r="C11" s="844" t="s">
        <v>34</v>
      </c>
      <c r="D11" s="844"/>
      <c r="E11" s="845"/>
      <c r="F11" s="930">
        <f>申請書!F11</f>
        <v>0</v>
      </c>
      <c r="G11" s="930"/>
      <c r="H11" s="930"/>
      <c r="I11" s="931"/>
      <c r="J11" s="931"/>
      <c r="K11" s="931"/>
      <c r="L11" s="931"/>
      <c r="M11" s="931"/>
      <c r="N11" s="931"/>
      <c r="O11" s="932"/>
    </row>
    <row r="12" spans="1:15" ht="25" customHeight="1" x14ac:dyDescent="0.2">
      <c r="A12" s="828"/>
      <c r="B12" s="83" t="s">
        <v>23</v>
      </c>
      <c r="C12" s="844" t="s">
        <v>36</v>
      </c>
      <c r="D12" s="844"/>
      <c r="E12" s="845"/>
      <c r="F12" s="930">
        <f>申請書!F12</f>
        <v>0</v>
      </c>
      <c r="G12" s="930"/>
      <c r="H12" s="930"/>
      <c r="I12" s="931"/>
      <c r="J12" s="931"/>
      <c r="K12" s="931"/>
      <c r="L12" s="931"/>
      <c r="M12" s="931"/>
      <c r="N12" s="931"/>
      <c r="O12" s="932"/>
    </row>
    <row r="13" spans="1:15" ht="25" customHeight="1" x14ac:dyDescent="0.2">
      <c r="A13" s="828"/>
      <c r="B13" s="26" t="s">
        <v>24</v>
      </c>
      <c r="C13" s="844" t="s">
        <v>37</v>
      </c>
      <c r="D13" s="844"/>
      <c r="E13" s="845"/>
      <c r="F13" s="482" t="s">
        <v>134</v>
      </c>
      <c r="G13" s="930">
        <f>申請書!G13</f>
        <v>0</v>
      </c>
      <c r="H13" s="930"/>
      <c r="I13" s="930"/>
      <c r="J13" s="930"/>
      <c r="K13" s="28" t="s">
        <v>79</v>
      </c>
      <c r="L13" s="922">
        <f>申請書!L13</f>
        <v>0</v>
      </c>
      <c r="M13" s="922"/>
      <c r="N13" s="922"/>
      <c r="O13" s="923"/>
    </row>
    <row r="14" spans="1:15" ht="13.5" customHeight="1" x14ac:dyDescent="0.2">
      <c r="A14" s="828"/>
      <c r="B14" s="853"/>
      <c r="C14" s="829"/>
      <c r="D14" s="829"/>
      <c r="E14" s="829"/>
      <c r="F14" s="829"/>
      <c r="G14" s="829"/>
      <c r="H14" s="829"/>
      <c r="I14" s="829"/>
      <c r="J14" s="829"/>
      <c r="K14" s="829"/>
      <c r="L14" s="829"/>
      <c r="M14" s="829"/>
      <c r="N14" s="829"/>
      <c r="O14" s="828"/>
    </row>
    <row r="15" spans="1:15" ht="29" customHeight="1" x14ac:dyDescent="0.3">
      <c r="A15" s="828"/>
      <c r="B15" s="924" t="s">
        <v>745</v>
      </c>
      <c r="C15" s="925"/>
      <c r="D15" s="925"/>
      <c r="E15" s="925"/>
      <c r="F15" s="925"/>
      <c r="G15" s="925"/>
      <c r="H15" s="925"/>
      <c r="I15" s="925"/>
      <c r="J15" s="925"/>
      <c r="K15" s="925"/>
      <c r="L15" s="925"/>
      <c r="M15" s="925"/>
      <c r="N15" s="925"/>
      <c r="O15" s="926"/>
    </row>
    <row r="16" spans="1:15" x14ac:dyDescent="0.2">
      <c r="A16" s="828"/>
      <c r="B16" s="836"/>
      <c r="C16" s="836"/>
      <c r="D16" s="836"/>
      <c r="E16" s="836"/>
      <c r="F16" s="836"/>
      <c r="G16" s="836"/>
      <c r="H16" s="836"/>
      <c r="I16" s="836"/>
      <c r="J16" s="836"/>
      <c r="K16" s="836"/>
      <c r="L16" s="836"/>
      <c r="M16" s="836"/>
      <c r="N16" s="836"/>
      <c r="O16" s="837"/>
    </row>
    <row r="17" spans="1:15" x14ac:dyDescent="0.2">
      <c r="A17" s="828"/>
      <c r="B17" s="836" t="s">
        <v>237</v>
      </c>
      <c r="C17" s="836"/>
      <c r="D17" s="836"/>
      <c r="E17" s="836"/>
      <c r="F17" s="836"/>
      <c r="G17" s="836"/>
      <c r="H17" s="836"/>
      <c r="I17" s="836"/>
      <c r="J17" s="836"/>
      <c r="K17" s="836"/>
      <c r="L17" s="836"/>
      <c r="M17" s="836"/>
      <c r="N17" s="836"/>
      <c r="O17" s="837"/>
    </row>
    <row r="18" spans="1:15" x14ac:dyDescent="0.2">
      <c r="A18" s="828"/>
      <c r="B18" s="813" t="s">
        <v>25</v>
      </c>
      <c r="C18" s="796"/>
      <c r="D18" s="796"/>
      <c r="E18" s="796"/>
      <c r="F18" s="796"/>
      <c r="G18" s="796"/>
      <c r="H18" s="796"/>
      <c r="I18" s="796"/>
      <c r="J18" s="796"/>
      <c r="K18" s="796"/>
      <c r="L18" s="796"/>
      <c r="M18" s="796"/>
      <c r="N18" s="796"/>
      <c r="O18" s="874"/>
    </row>
    <row r="19" spans="1:15" ht="13" customHeight="1" x14ac:dyDescent="0.2">
      <c r="A19" s="828"/>
      <c r="B19" s="875"/>
      <c r="C19" s="875"/>
      <c r="D19" s="875"/>
      <c r="E19" s="875"/>
      <c r="F19" s="875"/>
      <c r="G19" s="875"/>
      <c r="H19" s="875"/>
      <c r="I19" s="875"/>
      <c r="J19" s="875"/>
      <c r="K19" s="875"/>
      <c r="L19" s="875"/>
      <c r="M19" s="875"/>
      <c r="N19" s="875"/>
      <c r="O19" s="876"/>
    </row>
    <row r="20" spans="1:15" ht="13" customHeight="1" x14ac:dyDescent="0.2">
      <c r="A20" s="828"/>
      <c r="B20" s="873" t="s">
        <v>26</v>
      </c>
      <c r="C20" s="812"/>
      <c r="D20" s="913">
        <f>申請書!D19</f>
        <v>0</v>
      </c>
      <c r="E20" s="914"/>
      <c r="F20" s="914"/>
      <c r="G20" s="914"/>
      <c r="H20" s="914"/>
      <c r="I20" s="914"/>
      <c r="J20" s="914"/>
      <c r="K20" s="914"/>
      <c r="L20" s="914"/>
      <c r="M20" s="914"/>
      <c r="N20" s="914"/>
      <c r="O20" s="915"/>
    </row>
    <row r="21" spans="1:15" ht="13" customHeight="1" x14ac:dyDescent="0.2">
      <c r="A21" s="828"/>
      <c r="B21" s="796"/>
      <c r="C21" s="814"/>
      <c r="D21" s="916"/>
      <c r="E21" s="917"/>
      <c r="F21" s="917"/>
      <c r="G21" s="917"/>
      <c r="H21" s="917"/>
      <c r="I21" s="917"/>
      <c r="J21" s="917"/>
      <c r="K21" s="917"/>
      <c r="L21" s="917"/>
      <c r="M21" s="917"/>
      <c r="N21" s="917"/>
      <c r="O21" s="918"/>
    </row>
    <row r="22" spans="1:15" ht="24.75" customHeight="1" x14ac:dyDescent="0.2">
      <c r="A22" s="828"/>
      <c r="B22" s="798"/>
      <c r="C22" s="816"/>
      <c r="D22" s="919"/>
      <c r="E22" s="920"/>
      <c r="F22" s="920"/>
      <c r="G22" s="920"/>
      <c r="H22" s="920"/>
      <c r="I22" s="920"/>
      <c r="J22" s="920"/>
      <c r="K22" s="920"/>
      <c r="L22" s="920"/>
      <c r="M22" s="920"/>
      <c r="N22" s="920"/>
      <c r="O22" s="921"/>
    </row>
    <row r="23" spans="1:15" ht="27.75" customHeight="1" x14ac:dyDescent="0.2">
      <c r="A23" s="828"/>
      <c r="B23" s="748" t="s">
        <v>27</v>
      </c>
      <c r="C23" s="810"/>
      <c r="D23" s="465"/>
      <c r="E23" s="826" t="str">
        <f>申請書!E22</f>
        <v>年</v>
      </c>
      <c r="F23" s="826"/>
      <c r="G23" s="827">
        <f>申請書!G22</f>
        <v>0</v>
      </c>
      <c r="H23" s="827"/>
      <c r="I23" s="472" t="str">
        <f>申請書!I22</f>
        <v>時</v>
      </c>
      <c r="J23" s="473" t="str">
        <f>申請書!J22</f>
        <v>分</v>
      </c>
      <c r="K23" s="474" t="s">
        <v>379</v>
      </c>
      <c r="L23" s="475" t="str">
        <f>申請書!L22</f>
        <v>時</v>
      </c>
      <c r="M23" s="476" t="str">
        <f>申請書!M22</f>
        <v>分</v>
      </c>
      <c r="N23" s="824" t="str">
        <f>[1]申請書!N22</f>
        <v>まで</v>
      </c>
      <c r="O23" s="825"/>
    </row>
    <row r="24" spans="1:15" ht="23.15" customHeight="1" x14ac:dyDescent="0.2">
      <c r="A24" s="828"/>
      <c r="B24" s="748" t="s">
        <v>28</v>
      </c>
      <c r="C24" s="810"/>
      <c r="D24" s="467" t="s">
        <v>136</v>
      </c>
      <c r="E24" s="468">
        <f>申請書!E23</f>
        <v>0</v>
      </c>
      <c r="F24" s="468" t="s">
        <v>129</v>
      </c>
      <c r="G24" s="469" t="s">
        <v>137</v>
      </c>
      <c r="H24" s="468">
        <f>申請書!H23</f>
        <v>0</v>
      </c>
      <c r="I24" s="470" t="s">
        <v>129</v>
      </c>
      <c r="J24" s="470"/>
      <c r="K24" s="470" t="s">
        <v>317</v>
      </c>
      <c r="L24" s="470">
        <f>申請書!L23</f>
        <v>0</v>
      </c>
      <c r="M24" s="470" t="s">
        <v>129</v>
      </c>
      <c r="N24" s="470"/>
      <c r="O24" s="483"/>
    </row>
    <row r="25" spans="1:15" ht="30" customHeight="1" x14ac:dyDescent="0.2">
      <c r="A25" s="828"/>
      <c r="B25" s="811" t="s">
        <v>746</v>
      </c>
      <c r="C25" s="873"/>
      <c r="D25" s="812" t="s">
        <v>290</v>
      </c>
      <c r="E25" s="899">
        <f>申請書!F25</f>
        <v>0</v>
      </c>
      <c r="F25" s="900"/>
      <c r="G25" s="900"/>
      <c r="H25" s="900"/>
      <c r="I25" s="900"/>
      <c r="J25" s="903" t="s">
        <v>732</v>
      </c>
      <c r="K25" s="904"/>
      <c r="L25" s="905">
        <f>申請書!L24</f>
        <v>0</v>
      </c>
      <c r="M25" s="906"/>
      <c r="N25" s="906"/>
      <c r="O25" s="907"/>
    </row>
    <row r="26" spans="1:15" ht="30" customHeight="1" thickBot="1" x14ac:dyDescent="0.25">
      <c r="A26" s="828"/>
      <c r="B26" s="815"/>
      <c r="C26" s="798"/>
      <c r="D26" s="816"/>
      <c r="E26" s="901"/>
      <c r="F26" s="902"/>
      <c r="G26" s="902"/>
      <c r="H26" s="902"/>
      <c r="I26" s="902"/>
      <c r="J26" s="908" t="s">
        <v>747</v>
      </c>
      <c r="K26" s="909"/>
      <c r="L26" s="910">
        <f>申請書!L26</f>
        <v>0</v>
      </c>
      <c r="M26" s="911"/>
      <c r="N26" s="911"/>
      <c r="O26" s="912"/>
    </row>
    <row r="27" spans="1:15" ht="25" customHeight="1" thickTop="1" x14ac:dyDescent="0.2">
      <c r="A27" s="828"/>
      <c r="B27" s="868" t="s">
        <v>733</v>
      </c>
      <c r="C27" s="782"/>
      <c r="D27" s="864"/>
      <c r="E27" s="778" t="s">
        <v>18</v>
      </c>
      <c r="F27" s="779"/>
      <c r="G27" s="778" t="s">
        <v>734</v>
      </c>
      <c r="H27" s="782"/>
      <c r="I27" s="782"/>
      <c r="J27" s="783"/>
      <c r="K27" s="787" t="s">
        <v>735</v>
      </c>
      <c r="L27" s="788"/>
      <c r="M27" s="788"/>
      <c r="N27" s="788"/>
      <c r="O27" s="788"/>
    </row>
    <row r="28" spans="1:15" ht="25" customHeight="1" x14ac:dyDescent="0.2">
      <c r="A28" s="828"/>
      <c r="B28" s="869"/>
      <c r="C28" s="785"/>
      <c r="D28" s="870"/>
      <c r="E28" s="780"/>
      <c r="F28" s="781"/>
      <c r="G28" s="784"/>
      <c r="H28" s="785"/>
      <c r="I28" s="785"/>
      <c r="J28" s="786"/>
      <c r="K28" s="456" t="s">
        <v>736</v>
      </c>
      <c r="L28" s="457" t="s">
        <v>737</v>
      </c>
      <c r="M28" s="457" t="s">
        <v>738</v>
      </c>
      <c r="N28" s="457" t="s">
        <v>739</v>
      </c>
      <c r="O28" s="457" t="s">
        <v>317</v>
      </c>
    </row>
    <row r="29" spans="1:15" ht="25" customHeight="1" x14ac:dyDescent="0.2">
      <c r="A29" s="828"/>
      <c r="B29" s="895">
        <f>申請書!B29</f>
        <v>0</v>
      </c>
      <c r="C29" s="896"/>
      <c r="D29" s="897"/>
      <c r="E29" s="772">
        <f>申請書!E29</f>
        <v>0</v>
      </c>
      <c r="F29" s="898"/>
      <c r="G29" s="485" t="str">
        <f>申請書!G29</f>
        <v>時</v>
      </c>
      <c r="H29" s="486" t="str">
        <f>申請書!H29</f>
        <v>分から</v>
      </c>
      <c r="I29" s="486" t="str">
        <f>申請書!I29</f>
        <v>時</v>
      </c>
      <c r="J29" s="486" t="str">
        <f>申請書!J29</f>
        <v>分</v>
      </c>
      <c r="K29" s="487"/>
      <c r="L29" s="488"/>
      <c r="M29" s="488"/>
      <c r="N29" s="488"/>
      <c r="O29" s="488"/>
    </row>
    <row r="30" spans="1:15" ht="25" customHeight="1" x14ac:dyDescent="0.2">
      <c r="A30" s="828"/>
      <c r="B30" s="895">
        <f>申請書!B30</f>
        <v>0</v>
      </c>
      <c r="C30" s="896"/>
      <c r="D30" s="897"/>
      <c r="E30" s="772">
        <f>申請書!E30</f>
        <v>0</v>
      </c>
      <c r="F30" s="898"/>
      <c r="G30" s="485" t="str">
        <f>申請書!G30</f>
        <v>時</v>
      </c>
      <c r="H30" s="486" t="str">
        <f>申請書!H30</f>
        <v>分から</v>
      </c>
      <c r="I30" s="486" t="str">
        <f>申請書!I30</f>
        <v>時</v>
      </c>
      <c r="J30" s="486" t="str">
        <f>申請書!J30</f>
        <v>分</v>
      </c>
      <c r="K30" s="487"/>
      <c r="L30" s="488"/>
      <c r="M30" s="488"/>
      <c r="N30" s="488"/>
      <c r="O30" s="488"/>
    </row>
    <row r="31" spans="1:15" ht="25" customHeight="1" x14ac:dyDescent="0.2">
      <c r="A31" s="828"/>
      <c r="B31" s="895">
        <f>申請書!B31</f>
        <v>0</v>
      </c>
      <c r="C31" s="896"/>
      <c r="D31" s="897"/>
      <c r="E31" s="772">
        <f>申請書!E31</f>
        <v>0</v>
      </c>
      <c r="F31" s="898"/>
      <c r="G31" s="485" t="str">
        <f>申請書!G31</f>
        <v>時</v>
      </c>
      <c r="H31" s="486" t="str">
        <f>申請書!H31</f>
        <v>分から</v>
      </c>
      <c r="I31" s="486" t="str">
        <f>申請書!I31</f>
        <v>時</v>
      </c>
      <c r="J31" s="486" t="str">
        <f>申請書!J31</f>
        <v>分</v>
      </c>
      <c r="K31" s="487"/>
      <c r="L31" s="488"/>
      <c r="M31" s="488"/>
      <c r="N31" s="488"/>
      <c r="O31" s="488"/>
    </row>
    <row r="32" spans="1:15" ht="25" customHeight="1" x14ac:dyDescent="0.2">
      <c r="A32" s="828"/>
      <c r="B32" s="895">
        <f>申請書!B32</f>
        <v>0</v>
      </c>
      <c r="C32" s="896"/>
      <c r="D32" s="897"/>
      <c r="E32" s="772">
        <f>申請書!E32</f>
        <v>0</v>
      </c>
      <c r="F32" s="898"/>
      <c r="G32" s="485" t="str">
        <f>申請書!G32</f>
        <v>時</v>
      </c>
      <c r="H32" s="486" t="str">
        <f>申請書!H32</f>
        <v>分から</v>
      </c>
      <c r="I32" s="486" t="str">
        <f>申請書!I32</f>
        <v>時</v>
      </c>
      <c r="J32" s="486" t="str">
        <f>申請書!J32</f>
        <v>分</v>
      </c>
      <c r="K32" s="487"/>
      <c r="L32" s="488"/>
      <c r="M32" s="488"/>
      <c r="N32" s="488"/>
      <c r="O32" s="488"/>
    </row>
    <row r="33" spans="1:15" ht="25" customHeight="1" x14ac:dyDescent="0.2">
      <c r="A33" s="828"/>
      <c r="B33" s="774"/>
      <c r="C33" s="775"/>
      <c r="D33" s="108"/>
      <c r="E33" s="776"/>
      <c r="F33" s="777"/>
      <c r="G33" s="458"/>
      <c r="H33" s="458"/>
      <c r="I33" s="459"/>
      <c r="J33" s="460"/>
      <c r="K33" s="487"/>
      <c r="L33" s="488"/>
      <c r="M33" s="488"/>
      <c r="N33" s="488"/>
      <c r="O33" s="488"/>
    </row>
    <row r="34" spans="1:15" ht="25" customHeight="1" thickBot="1" x14ac:dyDescent="0.25">
      <c r="A34" s="828"/>
      <c r="B34" s="748"/>
      <c r="C34" s="749"/>
      <c r="D34" s="749"/>
      <c r="E34" s="749"/>
      <c r="F34" s="749"/>
      <c r="G34" s="749"/>
      <c r="H34" s="749"/>
      <c r="I34" s="749"/>
      <c r="J34" s="750"/>
      <c r="K34" s="751" t="s">
        <v>741</v>
      </c>
      <c r="L34" s="752"/>
      <c r="M34" s="752"/>
      <c r="N34" s="753"/>
      <c r="O34" s="489"/>
    </row>
    <row r="35" spans="1:15" ht="16" customHeight="1" thickTop="1" x14ac:dyDescent="0.2">
      <c r="A35" s="828"/>
      <c r="B35" s="886" t="s">
        <v>29</v>
      </c>
      <c r="C35" s="887"/>
      <c r="D35" s="888"/>
      <c r="E35" s="892">
        <f>申請書!E35</f>
        <v>0</v>
      </c>
      <c r="F35" s="893"/>
      <c r="G35" s="893"/>
      <c r="H35" s="893"/>
      <c r="I35" s="893"/>
      <c r="J35" s="893"/>
      <c r="K35" s="893"/>
      <c r="L35" s="893"/>
      <c r="M35" s="893"/>
      <c r="N35" s="893"/>
      <c r="O35" s="894"/>
    </row>
    <row r="36" spans="1:15" ht="16" customHeight="1" thickBot="1" x14ac:dyDescent="0.25">
      <c r="A36" s="828"/>
      <c r="B36" s="889"/>
      <c r="C36" s="890"/>
      <c r="D36" s="891"/>
      <c r="E36" s="892"/>
      <c r="F36" s="893"/>
      <c r="G36" s="893"/>
      <c r="H36" s="893"/>
      <c r="I36" s="893"/>
      <c r="J36" s="893"/>
      <c r="K36" s="893"/>
      <c r="L36" s="893"/>
      <c r="M36" s="893"/>
      <c r="N36" s="893"/>
      <c r="O36" s="894"/>
    </row>
    <row r="37" spans="1:15" ht="16" customHeight="1" thickTop="1" x14ac:dyDescent="0.2">
      <c r="A37" s="829"/>
      <c r="B37" s="760" t="s">
        <v>30</v>
      </c>
      <c r="C37" s="761"/>
      <c r="D37" s="762"/>
      <c r="E37" s="763"/>
      <c r="F37" s="764"/>
      <c r="G37" s="764"/>
      <c r="H37" s="764"/>
      <c r="I37" s="764"/>
      <c r="J37" s="764"/>
      <c r="K37" s="764"/>
      <c r="L37" s="764"/>
      <c r="M37" s="764"/>
      <c r="N37" s="764"/>
      <c r="O37" s="765"/>
    </row>
    <row r="38" spans="1:15" ht="16" customHeight="1" x14ac:dyDescent="0.2">
      <c r="A38" s="829"/>
      <c r="B38" s="769" t="s">
        <v>31</v>
      </c>
      <c r="C38" s="770"/>
      <c r="D38" s="771"/>
      <c r="E38" s="766"/>
      <c r="F38" s="767"/>
      <c r="G38" s="767"/>
      <c r="H38" s="767"/>
      <c r="I38" s="767"/>
      <c r="J38" s="767"/>
      <c r="K38" s="767"/>
      <c r="L38" s="767"/>
      <c r="M38" s="767"/>
      <c r="N38" s="767"/>
      <c r="O38" s="768"/>
    </row>
    <row r="39" spans="1:15" ht="16" customHeight="1" x14ac:dyDescent="0.2">
      <c r="A39" s="461"/>
      <c r="B39" s="462"/>
      <c r="C39" s="462"/>
      <c r="D39" s="462"/>
      <c r="E39" s="462"/>
      <c r="F39" s="462"/>
      <c r="G39" s="462"/>
      <c r="H39" s="462"/>
      <c r="I39" s="462"/>
      <c r="J39" s="462"/>
      <c r="K39" s="462"/>
      <c r="L39" s="462"/>
      <c r="M39" s="462"/>
      <c r="N39" s="462"/>
      <c r="O39" s="462"/>
    </row>
    <row r="40" spans="1:15" ht="41" customHeight="1" x14ac:dyDescent="0.2">
      <c r="A40" s="484" t="s">
        <v>748</v>
      </c>
      <c r="B40" s="84" t="s">
        <v>743</v>
      </c>
      <c r="C40" s="84" t="s">
        <v>32</v>
      </c>
      <c r="D40" s="84" t="s">
        <v>743</v>
      </c>
    </row>
    <row r="41" spans="1:15" ht="16" customHeight="1" x14ac:dyDescent="0.2">
      <c r="A41" s="451"/>
      <c r="B41" s="431"/>
      <c r="C41" s="431"/>
      <c r="D41" s="431"/>
      <c r="E41" s="431"/>
    </row>
    <row r="42" spans="1:15" ht="16" customHeight="1" x14ac:dyDescent="0.2">
      <c r="A42" s="866" t="s">
        <v>33</v>
      </c>
      <c r="B42" s="867"/>
      <c r="C42" s="867"/>
      <c r="D42" s="867"/>
      <c r="E42" s="867"/>
      <c r="F42" s="23"/>
      <c r="G42" s="23"/>
      <c r="H42" s="23"/>
      <c r="I42" s="23"/>
      <c r="J42" s="23"/>
      <c r="K42" s="23"/>
      <c r="L42" s="23"/>
      <c r="M42" s="23"/>
      <c r="N42" s="23"/>
      <c r="O42" s="23"/>
    </row>
  </sheetData>
  <sheetProtection algorithmName="SHA-512" hashValue="HIceqvh0HL0VB9X+11vODQWH+/jfibMsrqtG4yphCQPZusrsxT0ogId+r+B1uBusWfZW+QW5V5TykmBcionEcw==" saltValue="wjJtZ0NHuzLUCgpnONCOXg==" spinCount="100000" sheet="1" objects="1" scenarios="1"/>
  <mergeCells count="61">
    <mergeCell ref="A42:E42"/>
    <mergeCell ref="B31:D31"/>
    <mergeCell ref="E31:F31"/>
    <mergeCell ref="B32:D32"/>
    <mergeCell ref="E32:F32"/>
    <mergeCell ref="B33:C33"/>
    <mergeCell ref="E33:F33"/>
    <mergeCell ref="B24:C24"/>
    <mergeCell ref="B18:O18"/>
    <mergeCell ref="B19:O19"/>
    <mergeCell ref="B20:C22"/>
    <mergeCell ref="B30:D30"/>
    <mergeCell ref="E30:F30"/>
    <mergeCell ref="A2:J2"/>
    <mergeCell ref="A3:J3"/>
    <mergeCell ref="A4:J4"/>
    <mergeCell ref="A5:J5"/>
    <mergeCell ref="A6:A38"/>
    <mergeCell ref="B6:O6"/>
    <mergeCell ref="B7:O7"/>
    <mergeCell ref="B8:O8"/>
    <mergeCell ref="B9:O9"/>
    <mergeCell ref="C10:E10"/>
    <mergeCell ref="F10:G10"/>
    <mergeCell ref="H10:O10"/>
    <mergeCell ref="C11:E11"/>
    <mergeCell ref="F11:O11"/>
    <mergeCell ref="C12:E12"/>
    <mergeCell ref="F12:O12"/>
    <mergeCell ref="L13:O13"/>
    <mergeCell ref="B14:O14"/>
    <mergeCell ref="B15:O15"/>
    <mergeCell ref="B16:O16"/>
    <mergeCell ref="B17:O17"/>
    <mergeCell ref="C13:E13"/>
    <mergeCell ref="G13:J13"/>
    <mergeCell ref="D20:O22"/>
    <mergeCell ref="B23:C23"/>
    <mergeCell ref="N23:O23"/>
    <mergeCell ref="E23:F23"/>
    <mergeCell ref="G23:H23"/>
    <mergeCell ref="B25:C26"/>
    <mergeCell ref="D25:D26"/>
    <mergeCell ref="E25:I26"/>
    <mergeCell ref="J25:K25"/>
    <mergeCell ref="L25:O25"/>
    <mergeCell ref="J26:K26"/>
    <mergeCell ref="L26:O26"/>
    <mergeCell ref="B27:D28"/>
    <mergeCell ref="E27:F28"/>
    <mergeCell ref="G27:J28"/>
    <mergeCell ref="K27:O27"/>
    <mergeCell ref="B29:D29"/>
    <mergeCell ref="E29:F29"/>
    <mergeCell ref="K34:N34"/>
    <mergeCell ref="B35:D36"/>
    <mergeCell ref="E35:O36"/>
    <mergeCell ref="B37:D37"/>
    <mergeCell ref="E37:O38"/>
    <mergeCell ref="B38:D38"/>
    <mergeCell ref="B34:J34"/>
  </mergeCells>
  <phoneticPr fontId="8"/>
  <pageMargins left="0.39370078740157483" right="0.39370078740157483" top="0.98425196850393704" bottom="0.59055118110236227"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37"/>
  <sheetViews>
    <sheetView view="pageBreakPreview" zoomScaleNormal="100" zoomScaleSheetLayoutView="100" workbookViewId="0">
      <selection activeCell="A2" sqref="A2"/>
    </sheetView>
  </sheetViews>
  <sheetFormatPr defaultRowHeight="13" x14ac:dyDescent="0.2"/>
  <cols>
    <col min="1" max="1" width="5.6328125" customWidth="1"/>
    <col min="2" max="2" width="4.453125" customWidth="1"/>
    <col min="3" max="5" width="8.6328125" customWidth="1"/>
    <col min="6" max="6" width="6.6328125" customWidth="1"/>
    <col min="7" max="7" width="8.08984375" customWidth="1"/>
    <col min="8" max="8" width="5.6328125" style="2" customWidth="1"/>
    <col min="9" max="9" width="4.90625" customWidth="1"/>
    <col min="10" max="12" width="8.6328125" customWidth="1"/>
    <col min="13" max="13" width="5.6328125" customWidth="1"/>
    <col min="14" max="14" width="5.08984375" customWidth="1"/>
    <col min="15" max="15" width="4.6328125" customWidth="1"/>
  </cols>
  <sheetData>
    <row r="1" spans="1:15" s="7" customFormat="1" ht="18" customHeight="1" x14ac:dyDescent="0.2">
      <c r="A1" s="7" t="s">
        <v>39</v>
      </c>
      <c r="H1" s="2"/>
      <c r="J1" s="64" t="s">
        <v>19</v>
      </c>
      <c r="K1" s="948">
        <f ca="1">TODAY()</f>
        <v>44988</v>
      </c>
      <c r="L1" s="948"/>
      <c r="M1" s="948"/>
      <c r="N1" s="948"/>
    </row>
    <row r="2" spans="1:15" ht="18" customHeight="1" x14ac:dyDescent="0.2">
      <c r="A2" s="65"/>
      <c r="G2" s="3" t="s">
        <v>53</v>
      </c>
    </row>
    <row r="3" spans="1:15" ht="9" customHeight="1" x14ac:dyDescent="0.2">
      <c r="G3" s="3"/>
    </row>
    <row r="4" spans="1:15" ht="13.5" thickBot="1" x14ac:dyDescent="0.25">
      <c r="A4" s="939"/>
      <c r="B4" s="939"/>
      <c r="C4" s="20"/>
      <c r="D4" s="20"/>
      <c r="E4" s="20"/>
      <c r="I4" s="7"/>
    </row>
    <row r="5" spans="1:15" ht="15" customHeight="1" x14ac:dyDescent="0.2">
      <c r="A5" s="972" t="s">
        <v>38</v>
      </c>
      <c r="B5" s="973"/>
      <c r="C5" s="1012">
        <f>申請書!F11</f>
        <v>0</v>
      </c>
      <c r="D5" s="1013"/>
      <c r="E5" s="1013"/>
      <c r="F5" s="1013"/>
      <c r="G5" s="1013"/>
      <c r="H5" s="1014"/>
      <c r="I5" s="995" t="s">
        <v>40</v>
      </c>
      <c r="J5" s="1018" t="s">
        <v>20</v>
      </c>
      <c r="K5" s="1019"/>
      <c r="L5" s="1019"/>
      <c r="M5" s="1020">
        <f>注文シート!E22+注文シート!H22+注文シート!E23+注文シート!H23+注文シート!E24+注文シート!H24+注文シート!E25+注文シート!H25+注文シート!E26+注文シート!H26</f>
        <v>0</v>
      </c>
      <c r="N5" s="1021"/>
      <c r="O5" s="62" t="s">
        <v>111</v>
      </c>
    </row>
    <row r="6" spans="1:15" ht="15" customHeight="1" thickBot="1" x14ac:dyDescent="0.25">
      <c r="A6" s="974"/>
      <c r="B6" s="499"/>
      <c r="C6" s="1015"/>
      <c r="D6" s="1016"/>
      <c r="E6" s="1016"/>
      <c r="F6" s="1016"/>
      <c r="G6" s="1016"/>
      <c r="H6" s="1017"/>
      <c r="I6" s="996"/>
      <c r="J6" s="979" t="s">
        <v>41</v>
      </c>
      <c r="K6" s="980"/>
      <c r="L6" s="980"/>
      <c r="M6" s="954">
        <f>注文シート!E28+注文シート!H28+注文シート!E29+注文シート!H29+注文シート!E27+注文シート!H27</f>
        <v>0</v>
      </c>
      <c r="N6" s="955"/>
      <c r="O6" s="63" t="s">
        <v>111</v>
      </c>
    </row>
    <row r="7" spans="1:15" ht="17.149999999999999" customHeight="1" x14ac:dyDescent="0.2">
      <c r="A7" s="997" t="s">
        <v>42</v>
      </c>
      <c r="B7" s="998"/>
      <c r="C7" s="1001">
        <f>申請書!F25</f>
        <v>0</v>
      </c>
      <c r="D7" s="1002"/>
      <c r="E7" s="1002"/>
      <c r="F7" s="1002"/>
      <c r="G7" s="1003"/>
      <c r="H7" s="1007" t="s">
        <v>68</v>
      </c>
      <c r="I7" s="27" t="s">
        <v>78</v>
      </c>
      <c r="J7" s="991">
        <f>申請書!I25</f>
        <v>0</v>
      </c>
      <c r="K7" s="991"/>
      <c r="L7" s="991"/>
      <c r="M7" s="992"/>
      <c r="N7" s="993"/>
      <c r="O7" s="994"/>
    </row>
    <row r="8" spans="1:15" ht="17.149999999999999" customHeight="1" thickBot="1" x14ac:dyDescent="0.25">
      <c r="A8" s="999"/>
      <c r="B8" s="1000"/>
      <c r="C8" s="1004"/>
      <c r="D8" s="1005"/>
      <c r="E8" s="1005"/>
      <c r="F8" s="1005"/>
      <c r="G8" s="1006"/>
      <c r="H8" s="1008"/>
      <c r="I8" s="19" t="s">
        <v>79</v>
      </c>
      <c r="J8" s="1009">
        <f>申請書!I13</f>
        <v>0</v>
      </c>
      <c r="K8" s="1010"/>
      <c r="L8" s="1010"/>
      <c r="M8" s="1010"/>
      <c r="N8" s="1010"/>
      <c r="O8" s="1011"/>
    </row>
    <row r="9" spans="1:15" ht="16" customHeight="1" x14ac:dyDescent="0.2">
      <c r="A9" s="975" t="s">
        <v>43</v>
      </c>
      <c r="B9" s="4" t="s">
        <v>44</v>
      </c>
      <c r="C9" s="940">
        <f>注文シート!E19</f>
        <v>0</v>
      </c>
      <c r="D9" s="941"/>
      <c r="E9" s="941"/>
      <c r="F9" s="941"/>
      <c r="G9" s="941"/>
      <c r="H9" s="942"/>
      <c r="I9" s="977" t="s">
        <v>135</v>
      </c>
      <c r="J9" s="978"/>
      <c r="K9" s="946" t="s">
        <v>45</v>
      </c>
      <c r="L9" s="947"/>
      <c r="M9" s="243" t="str">
        <f>注文シート!E20</f>
        <v>時</v>
      </c>
      <c r="N9" s="245" t="str">
        <f>注文シート!F20</f>
        <v>分</v>
      </c>
      <c r="O9" s="1349"/>
    </row>
    <row r="10" spans="1:15" ht="16" customHeight="1" thickBot="1" x14ac:dyDescent="0.25">
      <c r="A10" s="976"/>
      <c r="B10" s="5" t="s">
        <v>46</v>
      </c>
      <c r="C10" s="943">
        <f>注文シート!H19</f>
        <v>0</v>
      </c>
      <c r="D10" s="944"/>
      <c r="E10" s="944"/>
      <c r="F10" s="944"/>
      <c r="G10" s="944"/>
      <c r="H10" s="945"/>
      <c r="I10" s="949" t="s">
        <v>431</v>
      </c>
      <c r="J10" s="950"/>
      <c r="K10" s="1025" t="s">
        <v>47</v>
      </c>
      <c r="L10" s="1026"/>
      <c r="M10" s="244" t="str">
        <f>注文シート!H20</f>
        <v>時</v>
      </c>
      <c r="N10" s="246" t="str">
        <f>注文シート!I20</f>
        <v>分</v>
      </c>
      <c r="O10" s="211"/>
    </row>
    <row r="11" spans="1:15" ht="20.149999999999999" customHeight="1" thickBot="1" x14ac:dyDescent="0.25">
      <c r="A11" s="986"/>
      <c r="B11" s="987"/>
      <c r="C11" s="987"/>
      <c r="D11" s="987"/>
      <c r="E11" s="987"/>
      <c r="F11" s="987"/>
      <c r="G11" s="987"/>
      <c r="H11" s="981">
        <f>注文シート!F17</f>
        <v>0</v>
      </c>
      <c r="I11" s="982"/>
      <c r="J11" s="982"/>
      <c r="K11" s="982"/>
      <c r="L11" s="982"/>
      <c r="M11" s="982"/>
      <c r="N11" s="982"/>
      <c r="O11" s="983"/>
    </row>
    <row r="12" spans="1:15" x14ac:dyDescent="0.2">
      <c r="A12" s="984" t="s">
        <v>285</v>
      </c>
      <c r="B12" s="985"/>
      <c r="C12" s="985"/>
      <c r="D12" s="985"/>
      <c r="E12" s="985"/>
      <c r="F12" s="985"/>
      <c r="G12" s="973"/>
      <c r="H12" s="997" t="s">
        <v>141</v>
      </c>
      <c r="I12" s="1028"/>
      <c r="J12" s="1028"/>
      <c r="K12" s="1028"/>
      <c r="L12" s="1028"/>
      <c r="M12" s="1028"/>
      <c r="N12" s="1028"/>
      <c r="O12" s="998"/>
    </row>
    <row r="13" spans="1:15" ht="18" customHeight="1" x14ac:dyDescent="0.2">
      <c r="A13" s="956" t="s">
        <v>48</v>
      </c>
      <c r="B13" s="957"/>
      <c r="C13" s="951" t="s">
        <v>49</v>
      </c>
      <c r="D13" s="952"/>
      <c r="E13" s="957"/>
      <c r="F13" s="951" t="s">
        <v>50</v>
      </c>
      <c r="G13" s="953"/>
      <c r="H13" s="956" t="s">
        <v>48</v>
      </c>
      <c r="I13" s="957"/>
      <c r="J13" s="951" t="s">
        <v>49</v>
      </c>
      <c r="K13" s="952"/>
      <c r="L13" s="957"/>
      <c r="M13" s="951" t="s">
        <v>50</v>
      </c>
      <c r="N13" s="952"/>
      <c r="O13" s="953"/>
    </row>
    <row r="14" spans="1:15" s="334" customFormat="1" ht="17.149999999999999" customHeight="1" x14ac:dyDescent="0.2">
      <c r="A14" s="1023"/>
      <c r="B14" s="1024"/>
      <c r="C14" s="988"/>
      <c r="D14" s="989"/>
      <c r="E14" s="990"/>
      <c r="F14" s="935"/>
      <c r="G14" s="938"/>
      <c r="H14" s="1027"/>
      <c r="I14" s="1024"/>
      <c r="J14" s="988"/>
      <c r="K14" s="989"/>
      <c r="L14" s="990"/>
      <c r="M14" s="988"/>
      <c r="N14" s="989"/>
      <c r="O14" s="1029"/>
    </row>
    <row r="15" spans="1:15" s="334" customFormat="1" ht="17.149999999999999" customHeight="1" x14ac:dyDescent="0.2">
      <c r="A15" s="1022"/>
      <c r="B15" s="934"/>
      <c r="C15" s="935"/>
      <c r="D15" s="936"/>
      <c r="E15" s="937"/>
      <c r="F15" s="935"/>
      <c r="G15" s="938"/>
      <c r="H15" s="933"/>
      <c r="I15" s="934"/>
      <c r="J15" s="935"/>
      <c r="K15" s="936"/>
      <c r="L15" s="937"/>
      <c r="M15" s="935"/>
      <c r="N15" s="936"/>
      <c r="O15" s="938"/>
    </row>
    <row r="16" spans="1:15" s="334" customFormat="1" ht="17.149999999999999" customHeight="1" x14ac:dyDescent="0.2">
      <c r="A16" s="933"/>
      <c r="B16" s="934"/>
      <c r="C16" s="935"/>
      <c r="D16" s="936"/>
      <c r="E16" s="937"/>
      <c r="F16" s="935"/>
      <c r="G16" s="938"/>
      <c r="H16" s="933"/>
      <c r="I16" s="934"/>
      <c r="J16" s="935"/>
      <c r="K16" s="936"/>
      <c r="L16" s="937"/>
      <c r="M16" s="935"/>
      <c r="N16" s="936"/>
      <c r="O16" s="938"/>
    </row>
    <row r="17" spans="1:15" s="334" customFormat="1" ht="17.149999999999999" customHeight="1" x14ac:dyDescent="0.2">
      <c r="A17" s="933"/>
      <c r="B17" s="934"/>
      <c r="C17" s="935"/>
      <c r="D17" s="936"/>
      <c r="E17" s="937"/>
      <c r="F17" s="935"/>
      <c r="G17" s="938"/>
      <c r="H17" s="933"/>
      <c r="I17" s="934"/>
      <c r="J17" s="935"/>
      <c r="K17" s="936"/>
      <c r="L17" s="937"/>
      <c r="M17" s="935"/>
      <c r="N17" s="936"/>
      <c r="O17" s="938"/>
    </row>
    <row r="18" spans="1:15" s="334" customFormat="1" ht="17.149999999999999" customHeight="1" x14ac:dyDescent="0.2">
      <c r="A18" s="933"/>
      <c r="B18" s="934"/>
      <c r="C18" s="935"/>
      <c r="D18" s="936"/>
      <c r="E18" s="937"/>
      <c r="F18" s="935"/>
      <c r="G18" s="938"/>
      <c r="H18" s="933"/>
      <c r="I18" s="934"/>
      <c r="J18" s="935"/>
      <c r="K18" s="936"/>
      <c r="L18" s="937"/>
      <c r="M18" s="935"/>
      <c r="N18" s="936"/>
      <c r="O18" s="938"/>
    </row>
    <row r="19" spans="1:15" s="334" customFormat="1" ht="17.149999999999999" customHeight="1" x14ac:dyDescent="0.2">
      <c r="A19" s="933"/>
      <c r="B19" s="934"/>
      <c r="C19" s="935"/>
      <c r="D19" s="936"/>
      <c r="E19" s="937"/>
      <c r="F19" s="935"/>
      <c r="G19" s="938"/>
      <c r="H19" s="933"/>
      <c r="I19" s="934"/>
      <c r="J19" s="935"/>
      <c r="K19" s="936"/>
      <c r="L19" s="937"/>
      <c r="M19" s="935"/>
      <c r="N19" s="936"/>
      <c r="O19" s="938"/>
    </row>
    <row r="20" spans="1:15" s="334" customFormat="1" ht="17.149999999999999" customHeight="1" x14ac:dyDescent="0.2">
      <c r="A20" s="933"/>
      <c r="B20" s="934"/>
      <c r="C20" s="935"/>
      <c r="D20" s="936"/>
      <c r="E20" s="937"/>
      <c r="F20" s="935"/>
      <c r="G20" s="938"/>
      <c r="H20" s="933"/>
      <c r="I20" s="934"/>
      <c r="J20" s="935"/>
      <c r="K20" s="936"/>
      <c r="L20" s="937"/>
      <c r="M20" s="935"/>
      <c r="N20" s="936"/>
      <c r="O20" s="938"/>
    </row>
    <row r="21" spans="1:15" s="334" customFormat="1" ht="17.149999999999999" customHeight="1" x14ac:dyDescent="0.2">
      <c r="A21" s="933"/>
      <c r="B21" s="934"/>
      <c r="C21" s="935"/>
      <c r="D21" s="936"/>
      <c r="E21" s="937"/>
      <c r="F21" s="935"/>
      <c r="G21" s="938"/>
      <c r="H21" s="933"/>
      <c r="I21" s="934"/>
      <c r="J21" s="935"/>
      <c r="K21" s="936"/>
      <c r="L21" s="937"/>
      <c r="M21" s="935"/>
      <c r="N21" s="936"/>
      <c r="O21" s="938"/>
    </row>
    <row r="22" spans="1:15" s="334" customFormat="1" ht="17.149999999999999" customHeight="1" x14ac:dyDescent="0.2">
      <c r="A22" s="933"/>
      <c r="B22" s="934"/>
      <c r="C22" s="935"/>
      <c r="D22" s="936"/>
      <c r="E22" s="937"/>
      <c r="F22" s="935"/>
      <c r="G22" s="938"/>
      <c r="H22" s="933"/>
      <c r="I22" s="934"/>
      <c r="J22" s="935"/>
      <c r="K22" s="936"/>
      <c r="L22" s="937"/>
      <c r="M22" s="935"/>
      <c r="N22" s="936"/>
      <c r="O22" s="938"/>
    </row>
    <row r="23" spans="1:15" s="334" customFormat="1" ht="17.149999999999999" customHeight="1" x14ac:dyDescent="0.2">
      <c r="A23" s="933"/>
      <c r="B23" s="934"/>
      <c r="C23" s="935"/>
      <c r="D23" s="936"/>
      <c r="E23" s="937"/>
      <c r="F23" s="935"/>
      <c r="G23" s="938"/>
      <c r="H23" s="933"/>
      <c r="I23" s="934"/>
      <c r="J23" s="935"/>
      <c r="K23" s="936"/>
      <c r="L23" s="937"/>
      <c r="M23" s="935"/>
      <c r="N23" s="936"/>
      <c r="O23" s="938"/>
    </row>
    <row r="24" spans="1:15" s="334" customFormat="1" ht="17.149999999999999" customHeight="1" x14ac:dyDescent="0.2">
      <c r="A24" s="933"/>
      <c r="B24" s="934"/>
      <c r="C24" s="935"/>
      <c r="D24" s="936"/>
      <c r="E24" s="937"/>
      <c r="F24" s="935"/>
      <c r="G24" s="938"/>
      <c r="H24" s="933"/>
      <c r="I24" s="934"/>
      <c r="J24" s="935"/>
      <c r="K24" s="936"/>
      <c r="L24" s="937"/>
      <c r="M24" s="935"/>
      <c r="N24" s="936"/>
      <c r="O24" s="938"/>
    </row>
    <row r="25" spans="1:15" s="334" customFormat="1" ht="17.149999999999999" customHeight="1" x14ac:dyDescent="0.2">
      <c r="A25" s="933"/>
      <c r="B25" s="934"/>
      <c r="C25" s="935"/>
      <c r="D25" s="971"/>
      <c r="E25" s="937"/>
      <c r="F25" s="935"/>
      <c r="G25" s="938"/>
      <c r="H25" s="933"/>
      <c r="I25" s="934"/>
      <c r="J25" s="935"/>
      <c r="K25" s="971"/>
      <c r="L25" s="937"/>
      <c r="M25" s="935"/>
      <c r="N25" s="971"/>
      <c r="O25" s="938"/>
    </row>
    <row r="26" spans="1:15" s="334" customFormat="1" ht="17.149999999999999" customHeight="1" x14ac:dyDescent="0.2">
      <c r="A26" s="933"/>
      <c r="B26" s="934"/>
      <c r="C26" s="935"/>
      <c r="D26" s="971"/>
      <c r="E26" s="937"/>
      <c r="F26" s="935"/>
      <c r="G26" s="938"/>
      <c r="H26" s="933"/>
      <c r="I26" s="934"/>
      <c r="J26" s="935"/>
      <c r="K26" s="971"/>
      <c r="L26" s="937"/>
      <c r="M26" s="935"/>
      <c r="N26" s="971"/>
      <c r="O26" s="938"/>
    </row>
    <row r="27" spans="1:15" s="334" customFormat="1" ht="17.149999999999999" customHeight="1" x14ac:dyDescent="0.2">
      <c r="A27" s="933"/>
      <c r="B27" s="934"/>
      <c r="C27" s="935"/>
      <c r="D27" s="971"/>
      <c r="E27" s="937"/>
      <c r="F27" s="935"/>
      <c r="G27" s="938"/>
      <c r="H27" s="933"/>
      <c r="I27" s="934"/>
      <c r="J27" s="935"/>
      <c r="K27" s="971"/>
      <c r="L27" s="937"/>
      <c r="M27" s="935"/>
      <c r="N27" s="971"/>
      <c r="O27" s="938"/>
    </row>
    <row r="28" spans="1:15" s="334" customFormat="1" ht="17.149999999999999" customHeight="1" x14ac:dyDescent="0.2">
      <c r="A28" s="933"/>
      <c r="B28" s="934"/>
      <c r="C28" s="935"/>
      <c r="D28" s="971"/>
      <c r="E28" s="937"/>
      <c r="F28" s="935"/>
      <c r="G28" s="938"/>
      <c r="H28" s="933"/>
      <c r="I28" s="934"/>
      <c r="J28" s="935"/>
      <c r="K28" s="971"/>
      <c r="L28" s="937"/>
      <c r="M28" s="935"/>
      <c r="N28" s="971"/>
      <c r="O28" s="938"/>
    </row>
    <row r="29" spans="1:15" s="334" customFormat="1" ht="17.149999999999999" customHeight="1" x14ac:dyDescent="0.2">
      <c r="A29" s="933"/>
      <c r="B29" s="934"/>
      <c r="C29" s="935"/>
      <c r="D29" s="971"/>
      <c r="E29" s="937"/>
      <c r="F29" s="935"/>
      <c r="G29" s="938"/>
      <c r="H29" s="933"/>
      <c r="I29" s="934"/>
      <c r="J29" s="935"/>
      <c r="K29" s="971"/>
      <c r="L29" s="937"/>
      <c r="M29" s="935"/>
      <c r="N29" s="971"/>
      <c r="O29" s="938"/>
    </row>
    <row r="30" spans="1:15" s="334" customFormat="1" ht="17.149999999999999" customHeight="1" x14ac:dyDescent="0.2">
      <c r="A30" s="933"/>
      <c r="B30" s="934"/>
      <c r="C30" s="935"/>
      <c r="D30" s="971"/>
      <c r="E30" s="937"/>
      <c r="F30" s="935"/>
      <c r="G30" s="938"/>
      <c r="H30" s="933"/>
      <c r="I30" s="934"/>
      <c r="J30" s="935"/>
      <c r="K30" s="971"/>
      <c r="L30" s="937"/>
      <c r="M30" s="935"/>
      <c r="N30" s="971"/>
      <c r="O30" s="938"/>
    </row>
    <row r="31" spans="1:15" s="334" customFormat="1" ht="17.149999999999999" customHeight="1" x14ac:dyDescent="0.2">
      <c r="A31" s="933"/>
      <c r="B31" s="934"/>
      <c r="C31" s="935"/>
      <c r="D31" s="971"/>
      <c r="E31" s="937"/>
      <c r="F31" s="935"/>
      <c r="G31" s="938"/>
      <c r="H31" s="933"/>
      <c r="I31" s="934"/>
      <c r="J31" s="935"/>
      <c r="K31" s="971"/>
      <c r="L31" s="937"/>
      <c r="M31" s="935"/>
      <c r="N31" s="971"/>
      <c r="O31" s="938"/>
    </row>
    <row r="32" spans="1:15" s="334" customFormat="1" ht="17.149999999999999" customHeight="1" x14ac:dyDescent="0.2">
      <c r="A32" s="933"/>
      <c r="B32" s="934"/>
      <c r="C32" s="935"/>
      <c r="D32" s="971"/>
      <c r="E32" s="937"/>
      <c r="F32" s="935"/>
      <c r="G32" s="938"/>
      <c r="H32" s="933"/>
      <c r="I32" s="934"/>
      <c r="J32" s="935"/>
      <c r="K32" s="971"/>
      <c r="L32" s="937"/>
      <c r="M32" s="935"/>
      <c r="N32" s="971"/>
      <c r="O32" s="938"/>
    </row>
    <row r="33" spans="1:15" s="334" customFormat="1" ht="17.149999999999999" customHeight="1" x14ac:dyDescent="0.2">
      <c r="A33" s="933"/>
      <c r="B33" s="934"/>
      <c r="C33" s="935"/>
      <c r="D33" s="936"/>
      <c r="E33" s="937"/>
      <c r="F33" s="935"/>
      <c r="G33" s="938"/>
      <c r="H33" s="933"/>
      <c r="I33" s="934"/>
      <c r="J33" s="935"/>
      <c r="K33" s="936"/>
      <c r="L33" s="937"/>
      <c r="M33" s="935"/>
      <c r="N33" s="936"/>
      <c r="O33" s="938"/>
    </row>
    <row r="34" spans="1:15" s="334" customFormat="1" ht="17.149999999999999" customHeight="1" thickBot="1" x14ac:dyDescent="0.25">
      <c r="A34" s="933"/>
      <c r="B34" s="934"/>
      <c r="C34" s="935"/>
      <c r="D34" s="936"/>
      <c r="E34" s="937"/>
      <c r="F34" s="935"/>
      <c r="G34" s="938"/>
      <c r="H34" s="933"/>
      <c r="I34" s="934"/>
      <c r="J34" s="935"/>
      <c r="K34" s="936"/>
      <c r="L34" s="937"/>
      <c r="M34" s="935"/>
      <c r="N34" s="936"/>
      <c r="O34" s="938"/>
    </row>
    <row r="35" spans="1:15" s="334" customFormat="1" ht="54.75" customHeight="1" thickBot="1" x14ac:dyDescent="0.25">
      <c r="A35" s="968" t="s">
        <v>323</v>
      </c>
      <c r="B35" s="969"/>
      <c r="C35" s="969"/>
      <c r="D35" s="969"/>
      <c r="E35" s="969"/>
      <c r="F35" s="969"/>
      <c r="G35" s="969"/>
      <c r="H35" s="969"/>
      <c r="I35" s="969"/>
      <c r="J35" s="969"/>
      <c r="K35" s="969"/>
      <c r="L35" s="969"/>
      <c r="M35" s="969"/>
      <c r="N35" s="969"/>
      <c r="O35" s="970"/>
    </row>
    <row r="36" spans="1:15" s="334" customFormat="1" x14ac:dyDescent="0.2">
      <c r="A36" s="958" t="s">
        <v>52</v>
      </c>
      <c r="B36" s="959"/>
      <c r="C36" s="962"/>
      <c r="D36" s="963"/>
      <c r="E36" s="963"/>
      <c r="F36" s="963"/>
      <c r="G36" s="963"/>
      <c r="H36" s="963"/>
      <c r="I36" s="963"/>
      <c r="J36" s="963"/>
      <c r="K36" s="963"/>
      <c r="L36" s="963"/>
      <c r="M36" s="963"/>
      <c r="N36" s="963"/>
      <c r="O36" s="964"/>
    </row>
    <row r="37" spans="1:15" s="334" customFormat="1" ht="13.5" thickBot="1" x14ac:dyDescent="0.25">
      <c r="A37" s="960"/>
      <c r="B37" s="961"/>
      <c r="C37" s="965"/>
      <c r="D37" s="966"/>
      <c r="E37" s="966"/>
      <c r="F37" s="966"/>
      <c r="G37" s="966"/>
      <c r="H37" s="966"/>
      <c r="I37" s="966"/>
      <c r="J37" s="966"/>
      <c r="K37" s="966"/>
      <c r="L37" s="966"/>
      <c r="M37" s="966"/>
      <c r="N37" s="966"/>
      <c r="O37" s="967"/>
    </row>
  </sheetData>
  <sheetProtection algorithmName="SHA-512" hashValue="4cH6r21bz4TxwrtfBhGJUO6lAoEIMsnp3zNLBOwh3r6RVN3hy1k8wlWqN+PpG8k5cxZK0OsafwDr4IAFO7R6kA==" saltValue="mbQm/4DWWZascMs62xliMQ==" spinCount="100000" sheet="1" objects="1" scenarios="1"/>
  <mergeCells count="160">
    <mergeCell ref="A29:B29"/>
    <mergeCell ref="F27:G27"/>
    <mergeCell ref="C31:E31"/>
    <mergeCell ref="H32:I32"/>
    <mergeCell ref="C24:E24"/>
    <mergeCell ref="F23:G23"/>
    <mergeCell ref="C28:E28"/>
    <mergeCell ref="C29:E29"/>
    <mergeCell ref="C22:E22"/>
    <mergeCell ref="F22:G22"/>
    <mergeCell ref="H28:I28"/>
    <mergeCell ref="H29:I29"/>
    <mergeCell ref="H30:I30"/>
    <mergeCell ref="C27:E27"/>
    <mergeCell ref="H27:I27"/>
    <mergeCell ref="F28:G28"/>
    <mergeCell ref="F29:G29"/>
    <mergeCell ref="M29:O29"/>
    <mergeCell ref="I5:I6"/>
    <mergeCell ref="A7:B8"/>
    <mergeCell ref="C7:G8"/>
    <mergeCell ref="H7:H8"/>
    <mergeCell ref="J8:O8"/>
    <mergeCell ref="C5:H6"/>
    <mergeCell ref="J5:L5"/>
    <mergeCell ref="M5:N5"/>
    <mergeCell ref="F15:G15"/>
    <mergeCell ref="C15:E15"/>
    <mergeCell ref="A15:B15"/>
    <mergeCell ref="A14:B14"/>
    <mergeCell ref="F13:G13"/>
    <mergeCell ref="F14:G14"/>
    <mergeCell ref="K10:L10"/>
    <mergeCell ref="H14:I14"/>
    <mergeCell ref="H12:O12"/>
    <mergeCell ref="M14:O14"/>
    <mergeCell ref="M15:O15"/>
    <mergeCell ref="J13:L13"/>
    <mergeCell ref="J14:L14"/>
    <mergeCell ref="J15:L15"/>
    <mergeCell ref="A28:B28"/>
    <mergeCell ref="A25:B25"/>
    <mergeCell ref="A16:B16"/>
    <mergeCell ref="F25:G25"/>
    <mergeCell ref="F26:G26"/>
    <mergeCell ref="J16:L16"/>
    <mergeCell ref="J25:L25"/>
    <mergeCell ref="J26:L26"/>
    <mergeCell ref="M16:O16"/>
    <mergeCell ref="M25:O25"/>
    <mergeCell ref="M26:O26"/>
    <mergeCell ref="H25:I25"/>
    <mergeCell ref="H26:I26"/>
    <mergeCell ref="C25:E25"/>
    <mergeCell ref="C26:E26"/>
    <mergeCell ref="J27:L27"/>
    <mergeCell ref="J29:L29"/>
    <mergeCell ref="J28:L28"/>
    <mergeCell ref="M27:O27"/>
    <mergeCell ref="A26:B26"/>
    <mergeCell ref="A27:B27"/>
    <mergeCell ref="A5:B6"/>
    <mergeCell ref="A9:A10"/>
    <mergeCell ref="J33:L33"/>
    <mergeCell ref="J30:L30"/>
    <mergeCell ref="J31:L31"/>
    <mergeCell ref="J32:L32"/>
    <mergeCell ref="I9:J9"/>
    <mergeCell ref="J6:L6"/>
    <mergeCell ref="H11:O11"/>
    <mergeCell ref="M30:O30"/>
    <mergeCell ref="M31:O31"/>
    <mergeCell ref="M28:O28"/>
    <mergeCell ref="M22:O22"/>
    <mergeCell ref="A12:G12"/>
    <mergeCell ref="A11:G11"/>
    <mergeCell ref="A13:B13"/>
    <mergeCell ref="C13:E13"/>
    <mergeCell ref="C14:E14"/>
    <mergeCell ref="A36:B37"/>
    <mergeCell ref="C36:O37"/>
    <mergeCell ref="A35:O35"/>
    <mergeCell ref="M32:O32"/>
    <mergeCell ref="M33:O33"/>
    <mergeCell ref="F31:G31"/>
    <mergeCell ref="A33:B33"/>
    <mergeCell ref="A30:B30"/>
    <mergeCell ref="F30:G30"/>
    <mergeCell ref="A32:B32"/>
    <mergeCell ref="M34:O34"/>
    <mergeCell ref="C30:E30"/>
    <mergeCell ref="C32:E32"/>
    <mergeCell ref="H33:I33"/>
    <mergeCell ref="A34:B34"/>
    <mergeCell ref="C33:E33"/>
    <mergeCell ref="J34:L34"/>
    <mergeCell ref="A31:B31"/>
    <mergeCell ref="H31:I31"/>
    <mergeCell ref="C34:E34"/>
    <mergeCell ref="F33:G33"/>
    <mergeCell ref="F34:G34"/>
    <mergeCell ref="H34:I34"/>
    <mergeCell ref="F32:G32"/>
    <mergeCell ref="A4:B4"/>
    <mergeCell ref="C9:H9"/>
    <mergeCell ref="C10:H10"/>
    <mergeCell ref="K9:L9"/>
    <mergeCell ref="K1:N1"/>
    <mergeCell ref="I10:J10"/>
    <mergeCell ref="M13:O13"/>
    <mergeCell ref="M6:N6"/>
    <mergeCell ref="H16:I16"/>
    <mergeCell ref="H15:I15"/>
    <mergeCell ref="H13:I13"/>
    <mergeCell ref="F16:G16"/>
    <mergeCell ref="J7:O7"/>
    <mergeCell ref="C16:E16"/>
    <mergeCell ref="A17:B17"/>
    <mergeCell ref="C17:E17"/>
    <mergeCell ref="F17:G17"/>
    <mergeCell ref="H17:I17"/>
    <mergeCell ref="J17:L17"/>
    <mergeCell ref="M17:O17"/>
    <mergeCell ref="A18:B18"/>
    <mergeCell ref="C18:E18"/>
    <mergeCell ref="F18:G18"/>
    <mergeCell ref="H18:I18"/>
    <mergeCell ref="J18:L18"/>
    <mergeCell ref="M18:O18"/>
    <mergeCell ref="A19:B19"/>
    <mergeCell ref="C19:E19"/>
    <mergeCell ref="F19:G19"/>
    <mergeCell ref="H19:I19"/>
    <mergeCell ref="J19:L19"/>
    <mergeCell ref="M19:O19"/>
    <mergeCell ref="A20:B20"/>
    <mergeCell ref="C20:E20"/>
    <mergeCell ref="F20:G20"/>
    <mergeCell ref="H20:I20"/>
    <mergeCell ref="J20:L20"/>
    <mergeCell ref="M20:O20"/>
    <mergeCell ref="A21:B21"/>
    <mergeCell ref="C21:E21"/>
    <mergeCell ref="F21:G21"/>
    <mergeCell ref="H21:I21"/>
    <mergeCell ref="J21:L21"/>
    <mergeCell ref="M21:O21"/>
    <mergeCell ref="A22:B22"/>
    <mergeCell ref="H22:I22"/>
    <mergeCell ref="J22:L22"/>
    <mergeCell ref="A23:B23"/>
    <mergeCell ref="C23:E23"/>
    <mergeCell ref="H23:I23"/>
    <mergeCell ref="J23:L23"/>
    <mergeCell ref="M23:O23"/>
    <mergeCell ref="A24:B24"/>
    <mergeCell ref="F24:G24"/>
    <mergeCell ref="H24:I24"/>
    <mergeCell ref="J24:L24"/>
    <mergeCell ref="M24:O24"/>
  </mergeCells>
  <phoneticPr fontId="8"/>
  <dataValidations count="1">
    <dataValidation type="list" allowBlank="1" showInputMessage="1" sqref="F14:F34 M14:M34"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51"/>
  <sheetViews>
    <sheetView showZeros="0" view="pageBreakPreview" zoomScaleNormal="100" zoomScaleSheetLayoutView="100" workbookViewId="0">
      <selection activeCell="A3" sqref="A3:C3"/>
    </sheetView>
  </sheetViews>
  <sheetFormatPr defaultRowHeight="13" x14ac:dyDescent="0.2"/>
  <cols>
    <col min="1" max="1" width="4.08984375" customWidth="1"/>
    <col min="2" max="2" width="9.6328125" customWidth="1"/>
    <col min="3" max="3" width="9.36328125" customWidth="1"/>
    <col min="4" max="4" width="8.6328125" customWidth="1"/>
    <col min="5" max="6" width="4.6328125" customWidth="1"/>
    <col min="7" max="7" width="10.6328125" customWidth="1"/>
    <col min="8" max="8" width="8.6328125" customWidth="1"/>
    <col min="9" max="10" width="4.6328125" customWidth="1"/>
    <col min="11" max="11" width="7.08984375" customWidth="1"/>
    <col min="12" max="13" width="5.6328125" customWidth="1"/>
    <col min="14" max="14" width="13.6328125" customWidth="1"/>
  </cols>
  <sheetData>
    <row r="1" spans="1:14" x14ac:dyDescent="0.2">
      <c r="A1" s="43" t="s">
        <v>0</v>
      </c>
      <c r="L1" s="20" t="s">
        <v>586</v>
      </c>
      <c r="M1" s="1040">
        <f ca="1">TODAY()</f>
        <v>44988</v>
      </c>
      <c r="N1" s="1040"/>
    </row>
    <row r="2" spans="1:14" ht="9" customHeight="1" x14ac:dyDescent="0.2">
      <c r="A2" s="43"/>
    </row>
    <row r="3" spans="1:14" x14ac:dyDescent="0.2">
      <c r="A3" s="1043" t="s">
        <v>54</v>
      </c>
      <c r="B3" s="1043"/>
      <c r="C3" s="1043"/>
      <c r="L3" s="495" t="s">
        <v>39</v>
      </c>
      <c r="M3" s="495"/>
      <c r="N3" s="495"/>
    </row>
    <row r="4" spans="1:14" ht="19" x14ac:dyDescent="0.2">
      <c r="E4" s="3" t="s">
        <v>55</v>
      </c>
      <c r="F4" s="3"/>
    </row>
    <row r="5" spans="1:14" ht="9.75" customHeight="1" x14ac:dyDescent="0.2"/>
    <row r="6" spans="1:14" ht="21" customHeight="1" x14ac:dyDescent="0.2">
      <c r="A6" s="9"/>
      <c r="B6" s="44" t="s">
        <v>38</v>
      </c>
      <c r="C6" s="1041">
        <f>申請書!F11</f>
        <v>0</v>
      </c>
      <c r="D6" s="1041"/>
      <c r="E6" s="1041"/>
      <c r="F6" s="1041"/>
      <c r="G6" s="1041"/>
      <c r="H6" s="8"/>
      <c r="I6" s="1046" t="s">
        <v>56</v>
      </c>
      <c r="J6" s="1046"/>
      <c r="K6" s="1046"/>
      <c r="L6" s="1045">
        <f>申請書!F25</f>
        <v>0</v>
      </c>
      <c r="M6" s="1045"/>
      <c r="N6" s="1045"/>
    </row>
    <row r="7" spans="1:14" ht="7.5" customHeight="1" x14ac:dyDescent="0.2">
      <c r="N7" s="140"/>
    </row>
    <row r="8" spans="1:14" ht="16.5" customHeight="1" x14ac:dyDescent="0.2">
      <c r="B8" s="44" t="s">
        <v>76</v>
      </c>
      <c r="C8" s="247" t="str">
        <f>申請書!E22</f>
        <v>年</v>
      </c>
      <c r="D8" s="1047">
        <f>申請書!G22</f>
        <v>0</v>
      </c>
      <c r="E8" s="1047"/>
      <c r="F8" s="490"/>
      <c r="G8" s="1044"/>
      <c r="H8" s="1044"/>
      <c r="I8" s="1046" t="s">
        <v>1</v>
      </c>
      <c r="J8" s="1046"/>
      <c r="K8" s="1046"/>
      <c r="L8" s="1042">
        <f>申請書!L24</f>
        <v>0</v>
      </c>
      <c r="M8" s="1042"/>
      <c r="N8" s="1042"/>
    </row>
    <row r="9" spans="1:14" ht="9" customHeight="1" x14ac:dyDescent="0.2">
      <c r="L9" s="29"/>
      <c r="M9" s="29"/>
      <c r="N9" s="29"/>
    </row>
    <row r="10" spans="1:14" ht="15" customHeight="1" x14ac:dyDescent="0.2">
      <c r="A10" s="45" t="s">
        <v>138</v>
      </c>
    </row>
    <row r="11" spans="1:14" ht="15" customHeight="1" x14ac:dyDescent="0.2">
      <c r="A11" s="45" t="s">
        <v>281</v>
      </c>
    </row>
    <row r="12" spans="1:14" ht="15" customHeight="1" x14ac:dyDescent="0.2">
      <c r="A12" s="60" t="s">
        <v>582</v>
      </c>
    </row>
    <row r="13" spans="1:14" ht="15" customHeight="1" x14ac:dyDescent="0.2">
      <c r="A13" s="60" t="s">
        <v>583</v>
      </c>
      <c r="D13" s="20"/>
      <c r="E13" s="20"/>
      <c r="F13" s="20"/>
      <c r="G13" s="20"/>
      <c r="H13" s="20"/>
      <c r="I13" s="20"/>
      <c r="J13" s="20"/>
      <c r="K13" s="20"/>
      <c r="L13" s="20"/>
      <c r="M13" s="20"/>
    </row>
    <row r="14" spans="1:14" ht="10" customHeight="1" x14ac:dyDescent="0.2">
      <c r="C14" s="10"/>
      <c r="D14" s="10"/>
      <c r="E14" s="7"/>
      <c r="F14" s="7"/>
    </row>
    <row r="15" spans="1:14" ht="16.5" customHeight="1" thickBot="1" x14ac:dyDescent="0.25">
      <c r="A15" s="498" t="s">
        <v>553</v>
      </c>
      <c r="B15" s="498"/>
      <c r="C15">
        <f>計画書!A4</f>
        <v>0</v>
      </c>
      <c r="D15">
        <f>計画書!C4</f>
        <v>0</v>
      </c>
      <c r="F15">
        <f>計画書!E4</f>
        <v>0</v>
      </c>
    </row>
    <row r="16" spans="1:14" ht="23.15" customHeight="1" thickBot="1" x14ac:dyDescent="0.25">
      <c r="A16" s="11" t="s">
        <v>2</v>
      </c>
      <c r="B16" s="1048" t="s">
        <v>57</v>
      </c>
      <c r="C16" s="1049"/>
      <c r="D16" s="12" t="s">
        <v>3</v>
      </c>
      <c r="E16" s="1033" t="s">
        <v>4</v>
      </c>
      <c r="F16" s="1050"/>
      <c r="G16" s="1033" t="s">
        <v>5</v>
      </c>
      <c r="H16" s="1050"/>
      <c r="I16" s="1050"/>
      <c r="J16" s="1050"/>
      <c r="K16" s="1034"/>
      <c r="L16" s="1033" t="s">
        <v>6</v>
      </c>
      <c r="M16" s="1034"/>
      <c r="N16" s="13" t="s">
        <v>58</v>
      </c>
    </row>
    <row r="17" spans="1:14" s="334" customFormat="1" ht="23.15" customHeight="1" x14ac:dyDescent="0.2">
      <c r="A17" s="359">
        <v>1</v>
      </c>
      <c r="B17" s="1053"/>
      <c r="C17" s="1054"/>
      <c r="D17" s="360"/>
      <c r="E17" s="437" t="s">
        <v>136</v>
      </c>
      <c r="F17" s="436" t="s">
        <v>137</v>
      </c>
      <c r="G17" s="1035"/>
      <c r="H17" s="1036"/>
      <c r="I17" s="1036"/>
      <c r="J17" s="1036"/>
      <c r="K17" s="1037"/>
      <c r="L17" s="1038"/>
      <c r="M17" s="1039"/>
      <c r="N17" s="361"/>
    </row>
    <row r="18" spans="1:14" s="334" customFormat="1" ht="23.15" customHeight="1" x14ac:dyDescent="0.2">
      <c r="A18" s="362">
        <v>2</v>
      </c>
      <c r="B18" s="1051"/>
      <c r="C18" s="1052"/>
      <c r="D18" s="363"/>
      <c r="E18" s="435" t="s">
        <v>136</v>
      </c>
      <c r="F18" s="364" t="s">
        <v>137</v>
      </c>
      <c r="G18" s="1030"/>
      <c r="H18" s="1031"/>
      <c r="I18" s="1031"/>
      <c r="J18" s="1031"/>
      <c r="K18" s="1032"/>
      <c r="L18" s="1030"/>
      <c r="M18" s="1032"/>
      <c r="N18" s="365"/>
    </row>
    <row r="19" spans="1:14" s="334" customFormat="1" ht="23.15" customHeight="1" x14ac:dyDescent="0.2">
      <c r="A19" s="362">
        <v>3</v>
      </c>
      <c r="B19" s="1055"/>
      <c r="C19" s="1056"/>
      <c r="D19" s="363"/>
      <c r="E19" s="435" t="s">
        <v>136</v>
      </c>
      <c r="F19" s="364" t="s">
        <v>137</v>
      </c>
      <c r="G19" s="1030"/>
      <c r="H19" s="1031"/>
      <c r="I19" s="1031"/>
      <c r="J19" s="1031"/>
      <c r="K19" s="1032"/>
      <c r="L19" s="1030"/>
      <c r="M19" s="1032"/>
      <c r="N19" s="365"/>
    </row>
    <row r="20" spans="1:14" s="334" customFormat="1" ht="23.15" customHeight="1" x14ac:dyDescent="0.2">
      <c r="A20" s="362">
        <v>4</v>
      </c>
      <c r="B20" s="1057"/>
      <c r="C20" s="1057"/>
      <c r="D20" s="363"/>
      <c r="E20" s="435" t="s">
        <v>136</v>
      </c>
      <c r="F20" s="364" t="s">
        <v>137</v>
      </c>
      <c r="G20" s="1030"/>
      <c r="H20" s="1031"/>
      <c r="I20" s="1031"/>
      <c r="J20" s="1031"/>
      <c r="K20" s="1032"/>
      <c r="L20" s="1030"/>
      <c r="M20" s="1032"/>
      <c r="N20" s="365"/>
    </row>
    <row r="21" spans="1:14" s="334" customFormat="1" ht="23.15" customHeight="1" x14ac:dyDescent="0.2">
      <c r="A21" s="362">
        <v>5</v>
      </c>
      <c r="B21" s="1057"/>
      <c r="C21" s="1057"/>
      <c r="D21" s="363"/>
      <c r="E21" s="435" t="s">
        <v>136</v>
      </c>
      <c r="F21" s="364" t="s">
        <v>137</v>
      </c>
      <c r="G21" s="1030"/>
      <c r="H21" s="1031"/>
      <c r="I21" s="1031"/>
      <c r="J21" s="1031"/>
      <c r="K21" s="1032"/>
      <c r="L21" s="1030"/>
      <c r="M21" s="1032"/>
      <c r="N21" s="365"/>
    </row>
    <row r="22" spans="1:14" s="334" customFormat="1" ht="23.15" customHeight="1" x14ac:dyDescent="0.2">
      <c r="A22" s="362">
        <v>6</v>
      </c>
      <c r="B22" s="1057"/>
      <c r="C22" s="1057"/>
      <c r="D22" s="363"/>
      <c r="E22" s="435" t="s">
        <v>136</v>
      </c>
      <c r="F22" s="364" t="s">
        <v>137</v>
      </c>
      <c r="G22" s="1030"/>
      <c r="H22" s="1031"/>
      <c r="I22" s="1031"/>
      <c r="J22" s="1031"/>
      <c r="K22" s="1032"/>
      <c r="L22" s="1030"/>
      <c r="M22" s="1032"/>
      <c r="N22" s="365"/>
    </row>
    <row r="23" spans="1:14" s="334" customFormat="1" ht="23.15" customHeight="1" x14ac:dyDescent="0.2">
      <c r="A23" s="362">
        <v>7</v>
      </c>
      <c r="B23" s="1057"/>
      <c r="C23" s="1057"/>
      <c r="D23" s="363"/>
      <c r="E23" s="435" t="s">
        <v>136</v>
      </c>
      <c r="F23" s="364" t="s">
        <v>137</v>
      </c>
      <c r="G23" s="1030"/>
      <c r="H23" s="1031"/>
      <c r="I23" s="1031"/>
      <c r="J23" s="1031"/>
      <c r="K23" s="1032"/>
      <c r="L23" s="1030"/>
      <c r="M23" s="1032"/>
      <c r="N23" s="365"/>
    </row>
    <row r="24" spans="1:14" s="334" customFormat="1" ht="23.15" customHeight="1" x14ac:dyDescent="0.2">
      <c r="A24" s="362">
        <v>8</v>
      </c>
      <c r="B24" s="1057"/>
      <c r="C24" s="1057"/>
      <c r="D24" s="363"/>
      <c r="E24" s="435" t="s">
        <v>136</v>
      </c>
      <c r="F24" s="364" t="s">
        <v>137</v>
      </c>
      <c r="G24" s="1030"/>
      <c r="H24" s="1031"/>
      <c r="I24" s="1031"/>
      <c r="J24" s="1031"/>
      <c r="K24" s="1032"/>
      <c r="L24" s="1030"/>
      <c r="M24" s="1032"/>
      <c r="N24" s="365"/>
    </row>
    <row r="25" spans="1:14" s="334" customFormat="1" ht="23.15" customHeight="1" x14ac:dyDescent="0.2">
      <c r="A25" s="362">
        <v>9</v>
      </c>
      <c r="B25" s="1057"/>
      <c r="C25" s="1057"/>
      <c r="D25" s="363"/>
      <c r="E25" s="435" t="s">
        <v>136</v>
      </c>
      <c r="F25" s="364" t="s">
        <v>137</v>
      </c>
      <c r="G25" s="1030"/>
      <c r="H25" s="1031"/>
      <c r="I25" s="1031"/>
      <c r="J25" s="1031"/>
      <c r="K25" s="1032"/>
      <c r="L25" s="1030"/>
      <c r="M25" s="1032"/>
      <c r="N25" s="365"/>
    </row>
    <row r="26" spans="1:14" s="334" customFormat="1" ht="23.15" customHeight="1" x14ac:dyDescent="0.2">
      <c r="A26" s="362">
        <v>10</v>
      </c>
      <c r="B26" s="1057"/>
      <c r="C26" s="1057"/>
      <c r="D26" s="363"/>
      <c r="E26" s="435" t="s">
        <v>136</v>
      </c>
      <c r="F26" s="364" t="s">
        <v>137</v>
      </c>
      <c r="G26" s="1030"/>
      <c r="H26" s="1031"/>
      <c r="I26" s="1031"/>
      <c r="J26" s="1031"/>
      <c r="K26" s="1032"/>
      <c r="L26" s="1030"/>
      <c r="M26" s="1032"/>
      <c r="N26" s="365"/>
    </row>
    <row r="27" spans="1:14" s="334" customFormat="1" ht="23.15" customHeight="1" x14ac:dyDescent="0.2">
      <c r="A27" s="362">
        <v>11</v>
      </c>
      <c r="B27" s="1055"/>
      <c r="C27" s="1056"/>
      <c r="D27" s="363"/>
      <c r="E27" s="435" t="s">
        <v>136</v>
      </c>
      <c r="F27" s="364" t="s">
        <v>137</v>
      </c>
      <c r="G27" s="1030"/>
      <c r="H27" s="1031"/>
      <c r="I27" s="1031"/>
      <c r="J27" s="1031"/>
      <c r="K27" s="1032"/>
      <c r="L27" s="1030"/>
      <c r="M27" s="1032"/>
      <c r="N27" s="365"/>
    </row>
    <row r="28" spans="1:14" s="334" customFormat="1" ht="23.15" customHeight="1" x14ac:dyDescent="0.2">
      <c r="A28" s="362">
        <v>12</v>
      </c>
      <c r="B28" s="1057"/>
      <c r="C28" s="1057"/>
      <c r="D28" s="363"/>
      <c r="E28" s="435" t="s">
        <v>136</v>
      </c>
      <c r="F28" s="364" t="s">
        <v>137</v>
      </c>
      <c r="G28" s="1030"/>
      <c r="H28" s="1031"/>
      <c r="I28" s="1031"/>
      <c r="J28" s="1031"/>
      <c r="K28" s="1032"/>
      <c r="L28" s="1030"/>
      <c r="M28" s="1032"/>
      <c r="N28" s="365"/>
    </row>
    <row r="29" spans="1:14" s="334" customFormat="1" ht="23.15" customHeight="1" x14ac:dyDescent="0.2">
      <c r="A29" s="362">
        <v>13</v>
      </c>
      <c r="B29" s="1057"/>
      <c r="C29" s="1057"/>
      <c r="D29" s="363"/>
      <c r="E29" s="435" t="s">
        <v>136</v>
      </c>
      <c r="F29" s="364" t="s">
        <v>137</v>
      </c>
      <c r="G29" s="1030"/>
      <c r="H29" s="1031"/>
      <c r="I29" s="1031"/>
      <c r="J29" s="1031"/>
      <c r="K29" s="1032"/>
      <c r="L29" s="1030"/>
      <c r="M29" s="1032"/>
      <c r="N29" s="365"/>
    </row>
    <row r="30" spans="1:14" s="334" customFormat="1" ht="23.15" customHeight="1" x14ac:dyDescent="0.2">
      <c r="A30" s="362">
        <v>14</v>
      </c>
      <c r="B30" s="1057"/>
      <c r="C30" s="1057"/>
      <c r="D30" s="363"/>
      <c r="E30" s="435" t="s">
        <v>136</v>
      </c>
      <c r="F30" s="364" t="s">
        <v>137</v>
      </c>
      <c r="G30" s="1030"/>
      <c r="H30" s="1031"/>
      <c r="I30" s="1031"/>
      <c r="J30" s="1031"/>
      <c r="K30" s="1032"/>
      <c r="L30" s="1030"/>
      <c r="M30" s="1032"/>
      <c r="N30" s="365"/>
    </row>
    <row r="31" spans="1:14" s="334" customFormat="1" ht="23.15" customHeight="1" x14ac:dyDescent="0.2">
      <c r="A31" s="362">
        <v>15</v>
      </c>
      <c r="B31" s="1057"/>
      <c r="C31" s="1057"/>
      <c r="D31" s="363"/>
      <c r="E31" s="435" t="s">
        <v>136</v>
      </c>
      <c r="F31" s="364" t="s">
        <v>137</v>
      </c>
      <c r="G31" s="1030"/>
      <c r="H31" s="1031"/>
      <c r="I31" s="1031"/>
      <c r="J31" s="1031"/>
      <c r="K31" s="1032"/>
      <c r="L31" s="1030"/>
      <c r="M31" s="1032"/>
      <c r="N31" s="365"/>
    </row>
    <row r="32" spans="1:14" s="334" customFormat="1" ht="23.15" customHeight="1" x14ac:dyDescent="0.2">
      <c r="A32" s="362">
        <v>16</v>
      </c>
      <c r="B32" s="1057"/>
      <c r="C32" s="1057"/>
      <c r="D32" s="363"/>
      <c r="E32" s="435" t="s">
        <v>136</v>
      </c>
      <c r="F32" s="364" t="s">
        <v>137</v>
      </c>
      <c r="G32" s="1030"/>
      <c r="H32" s="1031"/>
      <c r="I32" s="1031"/>
      <c r="J32" s="1031"/>
      <c r="K32" s="1032"/>
      <c r="L32" s="1030"/>
      <c r="M32" s="1032"/>
      <c r="N32" s="365"/>
    </row>
    <row r="33" spans="1:22" s="334" customFormat="1" ht="23.15" customHeight="1" x14ac:dyDescent="0.2">
      <c r="A33" s="362">
        <v>17</v>
      </c>
      <c r="B33" s="1057"/>
      <c r="C33" s="1057"/>
      <c r="D33" s="363"/>
      <c r="E33" s="435" t="s">
        <v>136</v>
      </c>
      <c r="F33" s="364" t="s">
        <v>137</v>
      </c>
      <c r="G33" s="1030"/>
      <c r="H33" s="1031"/>
      <c r="I33" s="1031"/>
      <c r="J33" s="1031"/>
      <c r="K33" s="1032"/>
      <c r="L33" s="1030"/>
      <c r="M33" s="1032"/>
      <c r="N33" s="365"/>
    </row>
    <row r="34" spans="1:22" s="334" customFormat="1" ht="23.15" customHeight="1" x14ac:dyDescent="0.2">
      <c r="A34" s="362">
        <v>18</v>
      </c>
      <c r="B34" s="1057"/>
      <c r="C34" s="1057"/>
      <c r="D34" s="363"/>
      <c r="E34" s="435" t="s">
        <v>136</v>
      </c>
      <c r="F34" s="364" t="s">
        <v>137</v>
      </c>
      <c r="G34" s="1030"/>
      <c r="H34" s="1031"/>
      <c r="I34" s="1031"/>
      <c r="J34" s="1031"/>
      <c r="K34" s="1032"/>
      <c r="L34" s="1030"/>
      <c r="M34" s="1032"/>
      <c r="N34" s="365"/>
    </row>
    <row r="35" spans="1:22" s="334" customFormat="1" ht="23.15" customHeight="1" x14ac:dyDescent="0.2">
      <c r="A35" s="362">
        <v>19</v>
      </c>
      <c r="B35" s="1057"/>
      <c r="C35" s="1057"/>
      <c r="D35" s="363"/>
      <c r="E35" s="435" t="s">
        <v>136</v>
      </c>
      <c r="F35" s="364" t="s">
        <v>137</v>
      </c>
      <c r="G35" s="1030"/>
      <c r="H35" s="1031"/>
      <c r="I35" s="1031"/>
      <c r="J35" s="1031"/>
      <c r="K35" s="1032"/>
      <c r="L35" s="1030"/>
      <c r="M35" s="1032"/>
      <c r="N35" s="365"/>
    </row>
    <row r="36" spans="1:22" s="334" customFormat="1" ht="23.15" customHeight="1" thickBot="1" x14ac:dyDescent="0.25">
      <c r="A36" s="366">
        <v>20</v>
      </c>
      <c r="B36" s="1058"/>
      <c r="C36" s="1059"/>
      <c r="D36" s="367"/>
      <c r="E36" s="433" t="s">
        <v>136</v>
      </c>
      <c r="F36" s="434" t="s">
        <v>137</v>
      </c>
      <c r="G36" s="1060"/>
      <c r="H36" s="1061"/>
      <c r="I36" s="1061"/>
      <c r="J36" s="1061"/>
      <c r="K36" s="1062"/>
      <c r="L36" s="1060"/>
      <c r="M36" s="1062"/>
      <c r="N36" s="368"/>
    </row>
    <row r="37" spans="1:22" s="334" customFormat="1" ht="10" customHeight="1" x14ac:dyDescent="0.2"/>
    <row r="38" spans="1:22" s="334" customFormat="1" ht="16" customHeight="1" x14ac:dyDescent="0.2">
      <c r="B38" s="334" t="s">
        <v>297</v>
      </c>
      <c r="G38" s="334" t="s">
        <v>298</v>
      </c>
      <c r="H38" s="369"/>
      <c r="I38" s="369"/>
      <c r="J38" s="369"/>
      <c r="K38" s="1063" t="s">
        <v>589</v>
      </c>
      <c r="L38" s="1064"/>
      <c r="M38" s="1064"/>
      <c r="N38" s="1064"/>
      <c r="O38" s="369" t="s">
        <v>13</v>
      </c>
    </row>
    <row r="39" spans="1:22" s="334" customFormat="1" ht="16" customHeight="1" x14ac:dyDescent="0.2">
      <c r="B39" s="370"/>
      <c r="C39" s="432" t="s">
        <v>59</v>
      </c>
      <c r="D39" s="432" t="s">
        <v>60</v>
      </c>
      <c r="F39" s="369"/>
      <c r="G39" s="370"/>
      <c r="H39" s="432" t="s">
        <v>59</v>
      </c>
      <c r="I39" s="1065" t="s">
        <v>60</v>
      </c>
      <c r="J39" s="1065"/>
      <c r="K39" s="1064"/>
      <c r="L39" s="1064"/>
      <c r="M39" s="1064"/>
      <c r="N39" s="1064"/>
      <c r="O39" s="369"/>
      <c r="P39" s="369" t="s">
        <v>10</v>
      </c>
    </row>
    <row r="40" spans="1:22" s="334" customFormat="1" ht="16" customHeight="1" x14ac:dyDescent="0.2">
      <c r="B40" s="370" t="s">
        <v>61</v>
      </c>
      <c r="C40" s="371"/>
      <c r="D40" s="371"/>
      <c r="F40" s="369"/>
      <c r="G40" s="370" t="s">
        <v>61</v>
      </c>
      <c r="H40" s="371"/>
      <c r="I40" s="1066"/>
      <c r="J40" s="1066"/>
      <c r="K40" s="1064"/>
      <c r="L40" s="1064"/>
      <c r="M40" s="1064"/>
      <c r="N40" s="1064"/>
      <c r="O40" s="369"/>
    </row>
    <row r="41" spans="1:22" s="334" customFormat="1" ht="16" customHeight="1" x14ac:dyDescent="0.2">
      <c r="B41" s="370" t="s">
        <v>62</v>
      </c>
      <c r="C41" s="371"/>
      <c r="D41" s="371"/>
      <c r="F41" s="369"/>
      <c r="G41" s="370" t="s">
        <v>62</v>
      </c>
      <c r="H41" s="371"/>
      <c r="I41" s="1066"/>
      <c r="J41" s="1066"/>
      <c r="K41" s="1064"/>
      <c r="L41" s="1064"/>
      <c r="M41" s="1064"/>
      <c r="N41" s="1064"/>
    </row>
    <row r="42" spans="1:22" s="334" customFormat="1" ht="16" customHeight="1" x14ac:dyDescent="0.2">
      <c r="B42" s="370" t="s">
        <v>63</v>
      </c>
      <c r="C42" s="371"/>
      <c r="D42" s="371"/>
      <c r="F42" s="369"/>
      <c r="G42" s="370" t="s">
        <v>63</v>
      </c>
      <c r="H42" s="371"/>
      <c r="I42" s="1066"/>
      <c r="J42" s="1066"/>
      <c r="K42" s="1064"/>
      <c r="L42" s="1064"/>
      <c r="M42" s="1064"/>
      <c r="N42" s="1064"/>
    </row>
    <row r="43" spans="1:22" s="334" customFormat="1" ht="16" customHeight="1" x14ac:dyDescent="0.2">
      <c r="B43" s="370" t="s">
        <v>64</v>
      </c>
      <c r="C43" s="371"/>
      <c r="D43" s="371"/>
      <c r="F43" s="369"/>
      <c r="G43" s="370" t="s">
        <v>64</v>
      </c>
      <c r="H43" s="371"/>
      <c r="I43" s="1066"/>
      <c r="J43" s="1066"/>
      <c r="K43" s="1064"/>
      <c r="L43" s="1064"/>
      <c r="M43" s="1064"/>
      <c r="N43" s="1064"/>
      <c r="O43" s="369"/>
    </row>
    <row r="44" spans="1:22" s="334" customFormat="1" ht="16" customHeight="1" x14ac:dyDescent="0.2">
      <c r="B44" s="370" t="s">
        <v>65</v>
      </c>
      <c r="C44" s="371"/>
      <c r="D44" s="371"/>
      <c r="F44" s="369"/>
      <c r="G44" s="370" t="s">
        <v>65</v>
      </c>
      <c r="H44" s="371"/>
      <c r="I44" s="1066"/>
      <c r="J44" s="1066"/>
      <c r="K44" s="1064"/>
      <c r="L44" s="1064"/>
      <c r="M44" s="1064"/>
      <c r="N44" s="1064"/>
      <c r="O44" s="369" t="s">
        <v>10</v>
      </c>
    </row>
    <row r="45" spans="1:22" s="334" customFormat="1" ht="16" customHeight="1" x14ac:dyDescent="0.2">
      <c r="B45" s="370" t="s">
        <v>66</v>
      </c>
      <c r="C45" s="371"/>
      <c r="D45" s="371"/>
      <c r="F45" s="369"/>
      <c r="G45" s="370" t="s">
        <v>66</v>
      </c>
      <c r="H45" s="371"/>
      <c r="I45" s="1066"/>
      <c r="J45" s="1066"/>
      <c r="K45" s="1064"/>
      <c r="L45" s="1064"/>
      <c r="M45" s="1064"/>
      <c r="N45" s="1064"/>
      <c r="O45" s="369" t="s">
        <v>299</v>
      </c>
    </row>
    <row r="46" spans="1:22" s="334" customFormat="1" ht="16" customHeight="1" x14ac:dyDescent="0.2">
      <c r="B46" s="370" t="s">
        <v>67</v>
      </c>
      <c r="C46" s="371"/>
      <c r="D46" s="371"/>
      <c r="F46" s="372"/>
      <c r="G46" s="370" t="s">
        <v>67</v>
      </c>
      <c r="H46" s="371"/>
      <c r="I46" s="1066"/>
      <c r="J46" s="1066"/>
      <c r="K46" s="1064"/>
      <c r="L46" s="1064"/>
      <c r="M46" s="1064"/>
      <c r="N46" s="1064"/>
      <c r="P46" s="373"/>
      <c r="R46" s="369"/>
      <c r="S46" s="369"/>
      <c r="T46" s="369"/>
      <c r="U46" s="369"/>
      <c r="V46" s="369"/>
    </row>
    <row r="47" spans="1:22" s="334" customFormat="1" ht="16" customHeight="1" thickBot="1" x14ac:dyDescent="0.25">
      <c r="C47" s="337"/>
      <c r="D47" s="337"/>
      <c r="F47" s="372"/>
      <c r="H47" s="337"/>
      <c r="I47" s="374"/>
      <c r="J47" s="374"/>
      <c r="K47" s="1064"/>
      <c r="L47" s="1064"/>
      <c r="M47" s="1064"/>
      <c r="N47" s="1064"/>
      <c r="P47" s="373"/>
      <c r="Q47" s="375"/>
      <c r="R47" s="369"/>
      <c r="S47" s="369"/>
      <c r="T47" s="369"/>
      <c r="U47" s="369"/>
      <c r="V47" s="369"/>
    </row>
    <row r="48" spans="1:22" s="334" customFormat="1" ht="20.5" customHeight="1" x14ac:dyDescent="0.2">
      <c r="B48" s="376" t="s">
        <v>591</v>
      </c>
      <c r="C48" s="377"/>
      <c r="D48" s="339"/>
      <c r="E48" s="1071" t="s">
        <v>592</v>
      </c>
      <c r="F48" s="1071"/>
      <c r="G48" s="1071"/>
      <c r="H48" s="1071"/>
      <c r="I48" s="1071"/>
      <c r="J48" s="378"/>
      <c r="K48" s="1064"/>
      <c r="L48" s="1064"/>
      <c r="M48" s="1064"/>
      <c r="N48" s="1064"/>
      <c r="P48" s="373"/>
      <c r="Q48" s="375"/>
      <c r="R48" s="369"/>
      <c r="S48" s="369"/>
      <c r="T48" s="369"/>
      <c r="U48" s="369"/>
      <c r="V48" s="369"/>
    </row>
    <row r="49" spans="2:22" s="334" customFormat="1" ht="16" customHeight="1" x14ac:dyDescent="0.2">
      <c r="B49" s="1067" t="s">
        <v>594</v>
      </c>
      <c r="C49" s="1068"/>
      <c r="D49" s="1068"/>
      <c r="E49" s="1068"/>
      <c r="F49" s="1068"/>
      <c r="G49" s="1069" t="s">
        <v>590</v>
      </c>
      <c r="H49" s="1070"/>
      <c r="I49" s="1070"/>
      <c r="J49" s="379"/>
      <c r="K49" s="1064"/>
      <c r="L49" s="1064"/>
      <c r="M49" s="1064"/>
      <c r="N49" s="1064"/>
      <c r="P49" s="373"/>
      <c r="Q49" s="375"/>
      <c r="R49" s="369"/>
      <c r="S49" s="369"/>
      <c r="T49" s="369"/>
      <c r="U49" s="369"/>
      <c r="V49" s="369"/>
    </row>
    <row r="50" spans="2:22" s="334" customFormat="1" x14ac:dyDescent="0.2">
      <c r="B50" s="1067"/>
      <c r="C50" s="1068"/>
      <c r="D50" s="1068"/>
      <c r="E50" s="1068"/>
      <c r="F50" s="1068"/>
      <c r="G50" s="1070"/>
      <c r="H50" s="1070"/>
      <c r="I50" s="1070"/>
      <c r="J50" s="380"/>
      <c r="K50" s="1064"/>
      <c r="L50" s="1064"/>
      <c r="M50" s="1064"/>
      <c r="N50" s="1064"/>
    </row>
    <row r="51" spans="2:22" s="334" customFormat="1" ht="2.5" customHeight="1" thickBot="1" x14ac:dyDescent="0.25">
      <c r="B51" s="381"/>
      <c r="C51" s="382"/>
      <c r="D51" s="382"/>
      <c r="E51" s="382"/>
      <c r="F51" s="382"/>
      <c r="G51" s="382"/>
      <c r="H51" s="382"/>
      <c r="I51" s="382"/>
      <c r="J51" s="383"/>
    </row>
  </sheetData>
  <sheetProtection algorithmName="SHA-512" hashValue="SwGNTTtq/PR6eEiTax9ClV/Ke4zojHaNGZtG0XVjl0wJGwlLuRlVsjUH62M3ov2Vzv4WXcRzU0HHL1ra6sYIQQ==" saltValue="fWiHCZyRSHeBDu/PR374+w==" spinCount="100000" sheet="1" objects="1" scenarios="1"/>
  <mergeCells count="87">
    <mergeCell ref="B49:F50"/>
    <mergeCell ref="G49:I50"/>
    <mergeCell ref="E48:I48"/>
    <mergeCell ref="I45:J45"/>
    <mergeCell ref="I46:J46"/>
    <mergeCell ref="K38:N50"/>
    <mergeCell ref="I39:J39"/>
    <mergeCell ref="I40:J40"/>
    <mergeCell ref="I41:J41"/>
    <mergeCell ref="I42:J42"/>
    <mergeCell ref="I43:J43"/>
    <mergeCell ref="I44:J44"/>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G34:K34"/>
    <mergeCell ref="G27:K27"/>
    <mergeCell ref="L30:M30"/>
    <mergeCell ref="L33:M33"/>
    <mergeCell ref="L34:M34"/>
    <mergeCell ref="G29:K29"/>
    <mergeCell ref="L28:M28"/>
    <mergeCell ref="G30:K30"/>
    <mergeCell ref="L31:M31"/>
    <mergeCell ref="L32:M32"/>
    <mergeCell ref="L27:M27"/>
    <mergeCell ref="B36:C36"/>
    <mergeCell ref="B33:C33"/>
    <mergeCell ref="B34:C34"/>
    <mergeCell ref="B35:C35"/>
    <mergeCell ref="B29:C29"/>
    <mergeCell ref="B30:C30"/>
    <mergeCell ref="B32:C32"/>
    <mergeCell ref="B18:C18"/>
    <mergeCell ref="B17:C17"/>
    <mergeCell ref="B27:C27"/>
    <mergeCell ref="B31:C31"/>
    <mergeCell ref="B28:C28"/>
    <mergeCell ref="B19:C19"/>
    <mergeCell ref="B20:C20"/>
    <mergeCell ref="B21:C21"/>
    <mergeCell ref="B22:C22"/>
    <mergeCell ref="B23:C23"/>
    <mergeCell ref="B24:C24"/>
    <mergeCell ref="B25:C25"/>
    <mergeCell ref="B26:C26"/>
    <mergeCell ref="B16:C16"/>
    <mergeCell ref="G16:K16"/>
    <mergeCell ref="E16:F16"/>
    <mergeCell ref="I6:K6"/>
    <mergeCell ref="A15:B15"/>
    <mergeCell ref="M1:N1"/>
    <mergeCell ref="C6:G6"/>
    <mergeCell ref="L8:N8"/>
    <mergeCell ref="A3:C3"/>
    <mergeCell ref="G8:H8"/>
    <mergeCell ref="L3:N3"/>
    <mergeCell ref="L6:N6"/>
    <mergeCell ref="I8:K8"/>
    <mergeCell ref="D8:E8"/>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s>
  <phoneticPr fontId="8"/>
  <pageMargins left="0.59055118110236227" right="0.19685039370078741" top="0.51181102362204722" bottom="0.19685039370078741"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107950</xdr:colOff>
                    <xdr:row>46</xdr:row>
                    <xdr:rowOff>107950</xdr:rowOff>
                  </from>
                  <to>
                    <xdr:col>10</xdr:col>
                    <xdr:colOff>355600</xdr:colOff>
                    <xdr:row>47</xdr:row>
                    <xdr:rowOff>127000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38"/>
  <sheetViews>
    <sheetView showZeros="0" view="pageBreakPreview" zoomScale="85" zoomScaleNormal="90" zoomScaleSheetLayoutView="85" workbookViewId="0">
      <selection activeCell="A3" sqref="A3"/>
    </sheetView>
  </sheetViews>
  <sheetFormatPr defaultRowHeight="13" x14ac:dyDescent="0.2"/>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x14ac:dyDescent="0.2">
      <c r="A1" s="94" t="s">
        <v>7</v>
      </c>
      <c r="S1" s="18" t="s">
        <v>586</v>
      </c>
      <c r="T1" s="1099">
        <f ca="1">TODAY()</f>
        <v>44988</v>
      </c>
      <c r="U1" s="1099"/>
    </row>
    <row r="2" spans="1:28" ht="18" customHeight="1" x14ac:dyDescent="0.2">
      <c r="A2" s="46" t="s">
        <v>0</v>
      </c>
      <c r="T2" s="495" t="s">
        <v>39</v>
      </c>
      <c r="U2" s="495"/>
    </row>
    <row r="3" spans="1:28" ht="24" customHeight="1" x14ac:dyDescent="0.3">
      <c r="D3" s="1115" t="s">
        <v>55</v>
      </c>
      <c r="E3" s="1115"/>
      <c r="F3" s="1115"/>
      <c r="G3" s="1115"/>
      <c r="H3" s="1115"/>
      <c r="I3" s="1115"/>
      <c r="J3" s="1115"/>
      <c r="K3" s="1115"/>
      <c r="L3" s="1115"/>
      <c r="M3" s="1101" t="s">
        <v>8</v>
      </c>
      <c r="N3" s="1101"/>
      <c r="O3" s="1101"/>
      <c r="P3" s="1101"/>
      <c r="Q3" s="1101"/>
      <c r="R3" s="1101"/>
      <c r="T3" s="1100" t="s">
        <v>54</v>
      </c>
      <c r="U3" s="1100"/>
    </row>
    <row r="4" spans="1:28" ht="12" customHeight="1" x14ac:dyDescent="0.2"/>
    <row r="5" spans="1:28" ht="20.149999999999999" customHeight="1" x14ac:dyDescent="0.2">
      <c r="A5" s="9"/>
      <c r="B5" s="44" t="s">
        <v>38</v>
      </c>
      <c r="C5" s="1041">
        <f>申請書!E11</f>
        <v>0</v>
      </c>
      <c r="D5" s="1041"/>
      <c r="E5" s="1041"/>
      <c r="F5" s="1041"/>
      <c r="G5" s="1041"/>
      <c r="H5" s="1041"/>
      <c r="I5" s="1041"/>
      <c r="J5" s="47"/>
      <c r="L5" s="1074" t="s">
        <v>56</v>
      </c>
      <c r="M5" s="1074"/>
      <c r="N5" s="1075">
        <f>申請書!F25</f>
        <v>0</v>
      </c>
      <c r="O5" s="1075"/>
      <c r="P5" s="1075"/>
      <c r="Q5" s="1075"/>
    </row>
    <row r="6" spans="1:28" ht="9" customHeight="1" x14ac:dyDescent="0.2"/>
    <row r="7" spans="1:28" ht="20.149999999999999" customHeight="1" x14ac:dyDescent="0.2">
      <c r="B7" s="48" t="s">
        <v>76</v>
      </c>
      <c r="C7" s="247" t="str">
        <f>申請書!E22</f>
        <v>年</v>
      </c>
      <c r="D7" s="1047">
        <f>申請書!G22</f>
        <v>0</v>
      </c>
      <c r="E7" s="1047"/>
      <c r="F7" s="1047"/>
      <c r="G7" s="490"/>
      <c r="H7" s="1044"/>
      <c r="I7" s="1044"/>
      <c r="J7" s="1044"/>
      <c r="L7" s="1074" t="s">
        <v>1</v>
      </c>
      <c r="M7" s="1074"/>
      <c r="N7" s="1076">
        <f>申請書!L24</f>
        <v>0</v>
      </c>
      <c r="O7" s="1076"/>
      <c r="P7" s="1076"/>
      <c r="Q7" s="1076"/>
      <c r="T7" s="20"/>
      <c r="U7" s="20"/>
    </row>
    <row r="8" spans="1:28" ht="19.5" customHeight="1" x14ac:dyDescent="0.2">
      <c r="K8" s="45" t="s">
        <v>138</v>
      </c>
    </row>
    <row r="9" spans="1:28" ht="15" customHeight="1" x14ac:dyDescent="0.2">
      <c r="B9" s="215" t="s">
        <v>582</v>
      </c>
      <c r="Q9" s="51"/>
      <c r="R9" s="66" t="s">
        <v>144</v>
      </c>
      <c r="S9" s="66"/>
      <c r="T9" s="66"/>
      <c r="U9" s="66"/>
    </row>
    <row r="10" spans="1:28" ht="14.5" customHeight="1" x14ac:dyDescent="0.2">
      <c r="B10" s="215" t="s">
        <v>583</v>
      </c>
      <c r="Q10" s="51" t="s">
        <v>145</v>
      </c>
      <c r="R10" s="1073" t="s">
        <v>300</v>
      </c>
      <c r="S10" s="1073"/>
      <c r="T10" s="1073"/>
      <c r="U10" s="1073"/>
    </row>
    <row r="11" spans="1:28" ht="14.25" customHeight="1" thickBot="1" x14ac:dyDescent="0.25">
      <c r="B11" s="112" t="s">
        <v>553</v>
      </c>
      <c r="C11" s="112">
        <f>計画書!A4</f>
        <v>0</v>
      </c>
      <c r="D11" s="112">
        <f>計画書!C4</f>
        <v>0</v>
      </c>
      <c r="E11" s="112"/>
      <c r="F11" s="112"/>
      <c r="G11" s="112">
        <f>計画書!E4</f>
        <v>0</v>
      </c>
      <c r="H11" s="112"/>
      <c r="I11" s="112"/>
      <c r="J11" s="112"/>
      <c r="K11" s="112"/>
      <c r="R11" s="1073"/>
      <c r="S11" s="1073"/>
      <c r="T11" s="1073"/>
      <c r="U11" s="1073"/>
    </row>
    <row r="12" spans="1:28" ht="32.25" customHeight="1" x14ac:dyDescent="0.2">
      <c r="A12" s="1102" t="s">
        <v>2</v>
      </c>
      <c r="B12" s="1104" t="s">
        <v>57</v>
      </c>
      <c r="C12" s="1105"/>
      <c r="D12" s="1107" t="s">
        <v>3</v>
      </c>
      <c r="E12" s="1077" t="s">
        <v>4</v>
      </c>
      <c r="F12" s="1078"/>
      <c r="G12" s="1077" t="s">
        <v>5</v>
      </c>
      <c r="H12" s="1109"/>
      <c r="I12" s="1109"/>
      <c r="J12" s="1109"/>
      <c r="K12" s="1109"/>
      <c r="L12" s="1078"/>
      <c r="M12" s="1111" t="s">
        <v>9</v>
      </c>
      <c r="N12" s="1112"/>
      <c r="O12" s="1077" t="s">
        <v>6</v>
      </c>
      <c r="P12" s="1078"/>
      <c r="Q12" s="1113" t="s">
        <v>58</v>
      </c>
      <c r="R12" s="1073"/>
      <c r="S12" s="1073"/>
      <c r="T12" s="1073"/>
      <c r="U12" s="1073"/>
      <c r="V12" s="7" t="s">
        <v>10</v>
      </c>
    </row>
    <row r="13" spans="1:28" ht="26.25" customHeight="1" thickBot="1" x14ac:dyDescent="0.25">
      <c r="A13" s="1103"/>
      <c r="B13" s="497"/>
      <c r="C13" s="1106"/>
      <c r="D13" s="1108"/>
      <c r="E13" s="1079"/>
      <c r="F13" s="1080"/>
      <c r="G13" s="1079"/>
      <c r="H13" s="1110"/>
      <c r="I13" s="1110"/>
      <c r="J13" s="1110"/>
      <c r="K13" s="1110"/>
      <c r="L13" s="1080"/>
      <c r="M13" s="40" t="s">
        <v>11</v>
      </c>
      <c r="N13" s="49" t="s">
        <v>12</v>
      </c>
      <c r="O13" s="1079"/>
      <c r="P13" s="1080"/>
      <c r="Q13" s="1114"/>
      <c r="R13" s="1073"/>
      <c r="S13" s="1073"/>
      <c r="T13" s="1073"/>
      <c r="U13" s="1073"/>
      <c r="V13" s="31" t="s">
        <v>13</v>
      </c>
      <c r="W13" s="31"/>
      <c r="X13" s="31"/>
      <c r="Y13" s="31"/>
      <c r="Z13" s="31"/>
      <c r="AA13" s="31"/>
      <c r="AB13" s="31"/>
    </row>
    <row r="14" spans="1:28" s="51" customFormat="1" ht="35.15" customHeight="1" x14ac:dyDescent="0.2">
      <c r="A14" s="50">
        <v>1</v>
      </c>
      <c r="B14" s="1081"/>
      <c r="C14" s="1082"/>
      <c r="D14" s="384"/>
      <c r="E14" s="385" t="s">
        <v>136</v>
      </c>
      <c r="F14" s="386" t="s">
        <v>137</v>
      </c>
      <c r="G14" s="1094"/>
      <c r="H14" s="1095"/>
      <c r="I14" s="1095"/>
      <c r="J14" s="1095"/>
      <c r="K14" s="1095"/>
      <c r="L14" s="1096"/>
      <c r="M14" s="384"/>
      <c r="N14" s="387"/>
      <c r="O14" s="1097"/>
      <c r="P14" s="1098"/>
      <c r="Q14" s="361"/>
      <c r="R14" s="1073"/>
      <c r="S14" s="1073"/>
      <c r="T14" s="1073"/>
      <c r="U14" s="1073"/>
      <c r="V14" s="31" t="s">
        <v>14</v>
      </c>
      <c r="W14" s="31"/>
      <c r="X14" s="31"/>
      <c r="Y14" s="31"/>
      <c r="Z14" s="31"/>
      <c r="AA14" s="31"/>
      <c r="AB14" s="31"/>
    </row>
    <row r="15" spans="1:28" s="51" customFormat="1" ht="35.15" customHeight="1" x14ac:dyDescent="0.2">
      <c r="A15" s="52">
        <v>2</v>
      </c>
      <c r="B15" s="1083"/>
      <c r="C15" s="1084"/>
      <c r="D15" s="388"/>
      <c r="E15" s="389" t="s">
        <v>136</v>
      </c>
      <c r="F15" s="390" t="s">
        <v>137</v>
      </c>
      <c r="G15" s="1089"/>
      <c r="H15" s="1090"/>
      <c r="I15" s="1090"/>
      <c r="J15" s="1090"/>
      <c r="K15" s="1090"/>
      <c r="L15" s="1091"/>
      <c r="M15" s="388"/>
      <c r="N15" s="391"/>
      <c r="O15" s="1030"/>
      <c r="P15" s="1032"/>
      <c r="Q15" s="365"/>
      <c r="R15" s="1073"/>
      <c r="S15" s="1073"/>
      <c r="T15" s="1073"/>
      <c r="U15" s="1073"/>
      <c r="V15" s="31" t="s">
        <v>15</v>
      </c>
      <c r="W15" s="31"/>
      <c r="X15" s="31"/>
      <c r="Y15" s="31"/>
      <c r="Z15" s="31"/>
      <c r="AA15" s="31"/>
      <c r="AB15" s="31"/>
    </row>
    <row r="16" spans="1:28" s="51" customFormat="1" ht="35.15" customHeight="1" x14ac:dyDescent="0.2">
      <c r="A16" s="52">
        <v>3</v>
      </c>
      <c r="B16" s="1081"/>
      <c r="C16" s="1082"/>
      <c r="D16" s="388"/>
      <c r="E16" s="389" t="s">
        <v>136</v>
      </c>
      <c r="F16" s="390" t="s">
        <v>137</v>
      </c>
      <c r="G16" s="1089"/>
      <c r="H16" s="1090"/>
      <c r="I16" s="1090"/>
      <c r="J16" s="1090"/>
      <c r="K16" s="1090"/>
      <c r="L16" s="1091"/>
      <c r="M16" s="388"/>
      <c r="N16" s="391"/>
      <c r="O16" s="1030"/>
      <c r="P16" s="1032"/>
      <c r="Q16" s="365"/>
      <c r="R16" s="1073"/>
      <c r="S16" s="1073"/>
      <c r="T16" s="1073"/>
      <c r="U16" s="1073"/>
      <c r="V16" s="31" t="s">
        <v>15</v>
      </c>
      <c r="W16" s="31"/>
      <c r="X16" s="31"/>
      <c r="Y16" s="31"/>
      <c r="Z16" s="31"/>
      <c r="AA16" s="31"/>
      <c r="AB16" s="31"/>
    </row>
    <row r="17" spans="1:28" s="51" customFormat="1" ht="35.15" customHeight="1" x14ac:dyDescent="0.2">
      <c r="A17" s="52">
        <v>4</v>
      </c>
      <c r="B17" s="1085"/>
      <c r="C17" s="1085"/>
      <c r="D17" s="388"/>
      <c r="E17" s="389" t="s">
        <v>136</v>
      </c>
      <c r="F17" s="390" t="s">
        <v>137</v>
      </c>
      <c r="G17" s="1089"/>
      <c r="H17" s="1090"/>
      <c r="I17" s="1090"/>
      <c r="J17" s="1090"/>
      <c r="K17" s="1090"/>
      <c r="L17" s="1091"/>
      <c r="M17" s="388"/>
      <c r="N17" s="391"/>
      <c r="O17" s="1030"/>
      <c r="P17" s="1032"/>
      <c r="Q17" s="365"/>
      <c r="R17" s="1073"/>
      <c r="S17" s="1073"/>
      <c r="T17" s="1073"/>
      <c r="U17" s="1073"/>
      <c r="V17" s="31" t="s">
        <v>15</v>
      </c>
      <c r="W17" s="31"/>
      <c r="X17" s="31"/>
      <c r="Y17" s="31"/>
      <c r="Z17" s="31"/>
      <c r="AA17" s="31"/>
      <c r="AB17" s="31"/>
    </row>
    <row r="18" spans="1:28" s="51" customFormat="1" ht="35.15" customHeight="1" x14ac:dyDescent="0.2">
      <c r="A18" s="52">
        <v>5</v>
      </c>
      <c r="B18" s="1085"/>
      <c r="C18" s="1085"/>
      <c r="D18" s="388"/>
      <c r="E18" s="389" t="s">
        <v>136</v>
      </c>
      <c r="F18" s="390" t="s">
        <v>137</v>
      </c>
      <c r="G18" s="1089"/>
      <c r="H18" s="1090"/>
      <c r="I18" s="1090"/>
      <c r="J18" s="1090"/>
      <c r="K18" s="1090"/>
      <c r="L18" s="1091"/>
      <c r="M18" s="388"/>
      <c r="N18" s="391"/>
      <c r="O18" s="1030"/>
      <c r="P18" s="1032"/>
      <c r="Q18" s="365"/>
      <c r="R18" s="1072" t="s">
        <v>146</v>
      </c>
      <c r="S18" s="1073"/>
      <c r="T18" s="1073"/>
      <c r="U18" s="1073"/>
      <c r="V18" s="31" t="s">
        <v>15</v>
      </c>
      <c r="W18" s="31"/>
      <c r="X18" s="31"/>
      <c r="Y18" s="31"/>
      <c r="Z18" s="31"/>
      <c r="AA18" s="31"/>
      <c r="AB18" s="31"/>
    </row>
    <row r="19" spans="1:28" s="51" customFormat="1" ht="35.15" customHeight="1" x14ac:dyDescent="0.2">
      <c r="A19" s="52">
        <v>6</v>
      </c>
      <c r="B19" s="1085"/>
      <c r="C19" s="1085"/>
      <c r="D19" s="388"/>
      <c r="E19" s="389" t="s">
        <v>136</v>
      </c>
      <c r="F19" s="390" t="s">
        <v>137</v>
      </c>
      <c r="G19" s="1089"/>
      <c r="H19" s="1090"/>
      <c r="I19" s="1090"/>
      <c r="J19" s="1090"/>
      <c r="K19" s="1090"/>
      <c r="L19" s="1091"/>
      <c r="M19" s="388"/>
      <c r="N19" s="391"/>
      <c r="O19" s="1030"/>
      <c r="P19" s="1032"/>
      <c r="Q19" s="365"/>
      <c r="R19" s="1072"/>
      <c r="S19" s="1073"/>
      <c r="T19" s="1073"/>
      <c r="U19" s="1073"/>
      <c r="V19" s="53" t="s">
        <v>132</v>
      </c>
      <c r="W19" s="53"/>
      <c r="X19" s="53"/>
      <c r="Y19" s="53"/>
      <c r="Z19" s="53"/>
      <c r="AA19" s="53"/>
      <c r="AB19" s="53"/>
    </row>
    <row r="20" spans="1:28" s="51" customFormat="1" ht="35.15" customHeight="1" x14ac:dyDescent="0.2">
      <c r="A20" s="52">
        <v>7</v>
      </c>
      <c r="B20" s="1085"/>
      <c r="C20" s="1085"/>
      <c r="D20" s="388"/>
      <c r="E20" s="389" t="s">
        <v>136</v>
      </c>
      <c r="F20" s="390" t="s">
        <v>137</v>
      </c>
      <c r="G20" s="1089"/>
      <c r="H20" s="1090"/>
      <c r="I20" s="1090"/>
      <c r="J20" s="1090"/>
      <c r="K20" s="1090"/>
      <c r="L20" s="1091"/>
      <c r="M20" s="388"/>
      <c r="N20" s="391"/>
      <c r="O20" s="1030"/>
      <c r="P20" s="1032"/>
      <c r="Q20" s="365"/>
      <c r="S20" s="54" t="s">
        <v>140</v>
      </c>
      <c r="T20"/>
      <c r="U20" s="2"/>
    </row>
    <row r="21" spans="1:28" s="51" customFormat="1" ht="35.15" customHeight="1" x14ac:dyDescent="0.2">
      <c r="A21" s="52">
        <v>8</v>
      </c>
      <c r="B21" s="1085"/>
      <c r="C21" s="1085"/>
      <c r="D21" s="388"/>
      <c r="E21" s="389" t="s">
        <v>136</v>
      </c>
      <c r="F21" s="390" t="s">
        <v>137</v>
      </c>
      <c r="G21" s="1089"/>
      <c r="H21" s="1090"/>
      <c r="I21" s="1090"/>
      <c r="J21" s="1090"/>
      <c r="K21" s="1090"/>
      <c r="L21" s="1091"/>
      <c r="M21" s="388"/>
      <c r="N21" s="391"/>
      <c r="O21" s="1030"/>
      <c r="P21" s="1032"/>
      <c r="Q21" s="365"/>
      <c r="R21"/>
      <c r="S21" s="57"/>
      <c r="T21" s="14" t="s">
        <v>541</v>
      </c>
      <c r="U21" s="14" t="s">
        <v>595</v>
      </c>
    </row>
    <row r="22" spans="1:28" s="51" customFormat="1" ht="35.15" customHeight="1" x14ac:dyDescent="0.2">
      <c r="A22" s="52">
        <v>9</v>
      </c>
      <c r="B22" s="1085"/>
      <c r="C22" s="1085"/>
      <c r="D22" s="388"/>
      <c r="E22" s="389" t="s">
        <v>136</v>
      </c>
      <c r="F22" s="390" t="s">
        <v>137</v>
      </c>
      <c r="G22" s="1089"/>
      <c r="H22" s="1090"/>
      <c r="I22" s="1090"/>
      <c r="J22" s="1090"/>
      <c r="K22" s="1090"/>
      <c r="L22" s="1091"/>
      <c r="M22" s="388"/>
      <c r="N22" s="391"/>
      <c r="O22" s="1030"/>
      <c r="P22" s="1032"/>
      <c r="Q22" s="365"/>
      <c r="R22"/>
      <c r="S22" s="15" t="s">
        <v>16</v>
      </c>
      <c r="T22" s="396"/>
      <c r="U22" s="396"/>
    </row>
    <row r="23" spans="1:28" s="51" customFormat="1" ht="35.15" customHeight="1" x14ac:dyDescent="0.2">
      <c r="A23" s="52">
        <v>10</v>
      </c>
      <c r="B23" s="1085"/>
      <c r="C23" s="1085"/>
      <c r="D23" s="388"/>
      <c r="E23" s="389" t="s">
        <v>136</v>
      </c>
      <c r="F23" s="390" t="s">
        <v>137</v>
      </c>
      <c r="G23" s="1089"/>
      <c r="H23" s="1090"/>
      <c r="I23" s="1090"/>
      <c r="J23" s="1090"/>
      <c r="K23" s="1090"/>
      <c r="L23" s="1091"/>
      <c r="M23" s="388"/>
      <c r="N23" s="391"/>
      <c r="O23" s="1030"/>
      <c r="P23" s="1032"/>
      <c r="Q23" s="365"/>
      <c r="R23"/>
      <c r="S23" s="15" t="s">
        <v>62</v>
      </c>
      <c r="T23" s="396"/>
      <c r="U23" s="396"/>
    </row>
    <row r="24" spans="1:28" s="51" customFormat="1" ht="35.15" customHeight="1" x14ac:dyDescent="0.2">
      <c r="A24" s="52">
        <v>11</v>
      </c>
      <c r="B24" s="1085"/>
      <c r="C24" s="1085"/>
      <c r="D24" s="388"/>
      <c r="E24" s="389" t="s">
        <v>136</v>
      </c>
      <c r="F24" s="390" t="s">
        <v>137</v>
      </c>
      <c r="G24" s="1089"/>
      <c r="H24" s="1090"/>
      <c r="I24" s="1090"/>
      <c r="J24" s="1090"/>
      <c r="K24" s="1090"/>
      <c r="L24" s="1091"/>
      <c r="M24" s="388"/>
      <c r="N24" s="391"/>
      <c r="O24" s="1030"/>
      <c r="P24" s="1032"/>
      <c r="Q24" s="365"/>
      <c r="R24"/>
      <c r="S24" s="15" t="s">
        <v>63</v>
      </c>
      <c r="T24" s="396"/>
      <c r="U24" s="396"/>
    </row>
    <row r="25" spans="1:28" s="51" customFormat="1" ht="35.15" customHeight="1" x14ac:dyDescent="0.2">
      <c r="A25" s="52">
        <v>12</v>
      </c>
      <c r="B25" s="1085"/>
      <c r="C25" s="1085"/>
      <c r="D25" s="388"/>
      <c r="E25" s="389" t="s">
        <v>136</v>
      </c>
      <c r="F25" s="390" t="s">
        <v>137</v>
      </c>
      <c r="G25" s="1089"/>
      <c r="H25" s="1090"/>
      <c r="I25" s="1090"/>
      <c r="J25" s="1090"/>
      <c r="K25" s="1090"/>
      <c r="L25" s="1091"/>
      <c r="M25" s="388"/>
      <c r="N25" s="391"/>
      <c r="O25" s="1030"/>
      <c r="P25" s="1032"/>
      <c r="Q25" s="365"/>
      <c r="R25"/>
      <c r="S25" s="15" t="s">
        <v>64</v>
      </c>
      <c r="T25" s="396"/>
      <c r="U25" s="396"/>
    </row>
    <row r="26" spans="1:28" s="51" customFormat="1" ht="35.15" customHeight="1" x14ac:dyDescent="0.2">
      <c r="A26" s="52">
        <v>13</v>
      </c>
      <c r="B26" s="1085"/>
      <c r="C26" s="1085"/>
      <c r="D26" s="388"/>
      <c r="E26" s="389" t="s">
        <v>136</v>
      </c>
      <c r="F26" s="390" t="s">
        <v>137</v>
      </c>
      <c r="G26" s="1089"/>
      <c r="H26" s="1090"/>
      <c r="I26" s="1090"/>
      <c r="J26" s="1090"/>
      <c r="K26" s="1090"/>
      <c r="L26" s="1091"/>
      <c r="M26" s="388"/>
      <c r="N26" s="391"/>
      <c r="O26" s="1030"/>
      <c r="P26" s="1032"/>
      <c r="Q26" s="365"/>
      <c r="R26"/>
      <c r="S26" s="15" t="s">
        <v>65</v>
      </c>
      <c r="T26" s="396"/>
      <c r="U26" s="396"/>
    </row>
    <row r="27" spans="1:28" s="51" customFormat="1" ht="35.15" customHeight="1" x14ac:dyDescent="0.2">
      <c r="A27" s="52">
        <v>14</v>
      </c>
      <c r="B27" s="1085"/>
      <c r="C27" s="1085"/>
      <c r="D27" s="388"/>
      <c r="E27" s="389" t="s">
        <v>136</v>
      </c>
      <c r="F27" s="390" t="s">
        <v>137</v>
      </c>
      <c r="G27" s="1089"/>
      <c r="H27" s="1090"/>
      <c r="I27" s="1090"/>
      <c r="J27" s="1090"/>
      <c r="K27" s="1090"/>
      <c r="L27" s="1091"/>
      <c r="M27" s="388"/>
      <c r="N27" s="391"/>
      <c r="O27" s="1030"/>
      <c r="P27" s="1032"/>
      <c r="Q27" s="365"/>
      <c r="R27"/>
      <c r="S27" s="15" t="s">
        <v>66</v>
      </c>
      <c r="T27" s="396"/>
      <c r="U27" s="396"/>
    </row>
    <row r="28" spans="1:28" s="51" customFormat="1" ht="35.15" customHeight="1" thickBot="1" x14ac:dyDescent="0.25">
      <c r="A28" s="55">
        <v>15</v>
      </c>
      <c r="B28" s="1092"/>
      <c r="C28" s="1093"/>
      <c r="D28" s="392"/>
      <c r="E28" s="393" t="s">
        <v>136</v>
      </c>
      <c r="F28" s="394" t="s">
        <v>137</v>
      </c>
      <c r="G28" s="1086"/>
      <c r="H28" s="1087"/>
      <c r="I28" s="1087"/>
      <c r="J28" s="1087"/>
      <c r="K28" s="1087"/>
      <c r="L28" s="1088"/>
      <c r="M28" s="392"/>
      <c r="N28" s="395"/>
      <c r="O28" s="1060"/>
      <c r="P28" s="1062"/>
      <c r="Q28" s="368"/>
      <c r="R28"/>
      <c r="S28" s="15" t="s">
        <v>67</v>
      </c>
      <c r="T28" s="396"/>
      <c r="U28" s="396"/>
    </row>
    <row r="29" spans="1:28" ht="13" customHeight="1" x14ac:dyDescent="0.2"/>
    <row r="30" spans="1:28" ht="16" customHeight="1" x14ac:dyDescent="0.2">
      <c r="G30" s="2"/>
      <c r="H30" s="2"/>
      <c r="I30" s="2"/>
      <c r="J30" s="2"/>
      <c r="K30" s="2"/>
      <c r="L30" s="2"/>
      <c r="M30" s="2"/>
      <c r="N30" s="2"/>
      <c r="O30" s="2"/>
      <c r="P30" s="2"/>
      <c r="Q30" s="2"/>
    </row>
    <row r="31" spans="1:28" ht="16" customHeight="1" x14ac:dyDescent="0.2">
      <c r="G31" s="2"/>
      <c r="H31" s="2"/>
      <c r="I31" s="2"/>
      <c r="J31" s="2"/>
      <c r="K31" s="2"/>
      <c r="L31" s="2"/>
      <c r="M31" s="2"/>
      <c r="N31" s="2"/>
      <c r="O31" s="2"/>
      <c r="P31" s="2"/>
      <c r="Q31" s="2"/>
    </row>
    <row r="32" spans="1:28" ht="16" customHeight="1" x14ac:dyDescent="0.2">
      <c r="G32" s="2"/>
      <c r="H32" s="2"/>
      <c r="I32" s="2"/>
      <c r="J32" s="2"/>
      <c r="K32" s="2"/>
      <c r="L32" s="2"/>
      <c r="M32" s="2"/>
      <c r="N32" s="2"/>
      <c r="O32" s="2"/>
      <c r="P32" s="2"/>
      <c r="Q32" s="2"/>
    </row>
    <row r="33" spans="7:17" ht="16" customHeight="1" x14ac:dyDescent="0.2">
      <c r="G33" s="2"/>
      <c r="H33" s="2"/>
      <c r="I33" s="2"/>
      <c r="J33" s="2"/>
      <c r="K33" s="2"/>
      <c r="L33" s="2"/>
      <c r="M33" s="2"/>
      <c r="N33" s="2"/>
      <c r="O33" s="2"/>
      <c r="P33" s="2"/>
      <c r="Q33" s="2"/>
    </row>
    <row r="34" spans="7:17" ht="16" customHeight="1" x14ac:dyDescent="0.2">
      <c r="G34" s="2"/>
      <c r="H34" s="2"/>
      <c r="I34" s="2"/>
      <c r="J34" s="2"/>
      <c r="K34" s="2"/>
      <c r="L34" s="2"/>
      <c r="M34" s="2"/>
      <c r="N34" s="2"/>
      <c r="O34" s="2"/>
      <c r="P34" s="2"/>
      <c r="Q34" s="2"/>
    </row>
    <row r="35" spans="7:17" ht="16" customHeight="1" x14ac:dyDescent="0.2">
      <c r="G35" s="2"/>
      <c r="H35" s="2"/>
      <c r="I35" s="2"/>
      <c r="J35" s="2"/>
      <c r="K35" s="2"/>
      <c r="L35" s="2"/>
      <c r="M35" s="2"/>
      <c r="N35" s="2"/>
      <c r="O35" s="2"/>
      <c r="P35" s="2"/>
      <c r="Q35" s="2"/>
    </row>
    <row r="36" spans="7:17" ht="16" customHeight="1" x14ac:dyDescent="0.2">
      <c r="G36" s="2"/>
      <c r="H36" s="2"/>
      <c r="I36" s="2"/>
      <c r="J36" s="2"/>
      <c r="K36" s="2"/>
      <c r="L36" s="2"/>
      <c r="M36" s="2"/>
      <c r="N36" s="2"/>
      <c r="O36" s="2"/>
      <c r="P36" s="2"/>
      <c r="Q36" s="2"/>
    </row>
    <row r="37" spans="7:17" ht="16" customHeight="1" x14ac:dyDescent="0.2">
      <c r="G37" s="2"/>
      <c r="H37" s="2"/>
      <c r="I37" s="2"/>
      <c r="J37" s="2"/>
      <c r="K37" s="2"/>
      <c r="L37" s="2"/>
      <c r="M37" s="2"/>
      <c r="N37" s="2"/>
      <c r="O37" s="2"/>
      <c r="P37" s="2"/>
      <c r="Q37" s="2"/>
    </row>
    <row r="38" spans="7:17" ht="16" customHeight="1" x14ac:dyDescent="0.2">
      <c r="G38" s="2"/>
      <c r="H38" s="2"/>
      <c r="I38" s="2"/>
      <c r="J38" s="2"/>
      <c r="K38" s="2"/>
      <c r="L38" s="2"/>
      <c r="M38" s="2"/>
      <c r="N38" s="2"/>
      <c r="O38" s="2"/>
      <c r="P38" s="2"/>
      <c r="Q38" s="2"/>
    </row>
  </sheetData>
  <sheetProtection algorithmName="SHA-512" hashValue="DdeUbMo9lsewLimAHT/qmSq24cH5gJpb75MqMBdP4+rfnt+sXbR4HdNuUvfXosYbmBvQDwY0uGByZM+DQ1ougg==" saltValue="vnrxXgVObbnwp5pwTwdROw==" spinCount="100000" sheet="1" objects="1" scenarios="1"/>
  <mergeCells count="67">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H7:J7"/>
    <mergeCell ref="D7:F7"/>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O27:P27"/>
    <mergeCell ref="O22:P22"/>
    <mergeCell ref="O23:P23"/>
    <mergeCell ref="O24:P24"/>
    <mergeCell ref="G26:L26"/>
    <mergeCell ref="O25:P25"/>
    <mergeCell ref="G24:L24"/>
    <mergeCell ref="G25:L25"/>
    <mergeCell ref="O20:P20"/>
    <mergeCell ref="O21:P21"/>
    <mergeCell ref="B22:C22"/>
    <mergeCell ref="O26:P26"/>
    <mergeCell ref="B23:C23"/>
    <mergeCell ref="B24:C24"/>
    <mergeCell ref="G28:L28"/>
    <mergeCell ref="B20:C20"/>
    <mergeCell ref="B21:C21"/>
    <mergeCell ref="B18:C18"/>
    <mergeCell ref="B19:C19"/>
    <mergeCell ref="B27:C27"/>
    <mergeCell ref="G27:L27"/>
    <mergeCell ref="B28:C28"/>
    <mergeCell ref="E12:F13"/>
    <mergeCell ref="B14:C14"/>
    <mergeCell ref="B15:C15"/>
    <mergeCell ref="B16:C16"/>
    <mergeCell ref="B26:C26"/>
    <mergeCell ref="R18:U19"/>
    <mergeCell ref="L5:M5"/>
    <mergeCell ref="N5:Q5"/>
    <mergeCell ref="L7:M7"/>
    <mergeCell ref="N7:Q7"/>
    <mergeCell ref="O16:P16"/>
    <mergeCell ref="O17:P17"/>
    <mergeCell ref="O18:P18"/>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4"/>
  <sheetViews>
    <sheetView showZeros="0" view="pageBreakPreview" zoomScale="85" zoomScaleNormal="85" zoomScaleSheetLayoutView="85" workbookViewId="0"/>
  </sheetViews>
  <sheetFormatPr defaultColWidth="9" defaultRowHeight="13" x14ac:dyDescent="0.2"/>
  <cols>
    <col min="1" max="1" width="3.6328125" customWidth="1"/>
    <col min="2" max="2" width="10.6328125" customWidth="1"/>
    <col min="3" max="5" width="9.6328125" customWidth="1"/>
    <col min="6" max="6" width="8.6328125" customWidth="1"/>
    <col min="7" max="9" width="6.6328125" customWidth="1"/>
    <col min="10" max="10" width="8.6328125" style="16" customWidth="1"/>
    <col min="11" max="11" width="9.6328125" style="16" customWidth="1"/>
    <col min="12" max="12" width="8.6328125" customWidth="1"/>
    <col min="13" max="13" width="8.6328125" style="16" customWidth="1"/>
    <col min="14" max="14" width="8.6328125" customWidth="1"/>
  </cols>
  <sheetData>
    <row r="1" spans="2:14" ht="16.5" customHeight="1" x14ac:dyDescent="0.2">
      <c r="J1" s="265" t="s">
        <v>642</v>
      </c>
      <c r="K1" s="1116" t="s">
        <v>643</v>
      </c>
      <c r="L1" s="1116"/>
      <c r="M1" s="1116"/>
      <c r="N1" s="1116"/>
    </row>
    <row r="2" spans="2:14" s="71" customFormat="1" ht="20.149999999999999" customHeight="1" x14ac:dyDescent="0.2">
      <c r="B2" s="1117" t="s">
        <v>465</v>
      </c>
      <c r="C2" s="1117"/>
      <c r="D2" s="1117"/>
      <c r="E2" s="1117"/>
      <c r="F2" s="1117"/>
      <c r="G2" s="1117"/>
      <c r="H2" s="1117"/>
      <c r="I2" s="91"/>
      <c r="J2" s="1118" t="s">
        <v>156</v>
      </c>
      <c r="K2" s="1118"/>
      <c r="L2" s="1118"/>
      <c r="M2" s="1118"/>
      <c r="N2" s="1118"/>
    </row>
    <row r="3" spans="2:14" s="71" customFormat="1" ht="13.5" customHeight="1" x14ac:dyDescent="0.2">
      <c r="B3" s="1117"/>
      <c r="C3" s="1117"/>
      <c r="D3" s="1117"/>
      <c r="E3" s="1117"/>
      <c r="F3" s="1117"/>
      <c r="G3" s="1117"/>
      <c r="H3" s="1117"/>
      <c r="I3" s="91"/>
      <c r="J3" s="1118"/>
      <c r="K3" s="1118"/>
      <c r="L3" s="1118"/>
      <c r="M3" s="1118"/>
      <c r="N3" s="1118"/>
    </row>
    <row r="4" spans="2:14" s="71" customFormat="1" ht="9" customHeight="1" x14ac:dyDescent="0.2">
      <c r="B4" s="73"/>
      <c r="C4" s="73"/>
      <c r="D4" s="73"/>
      <c r="E4" s="73"/>
      <c r="F4" s="73"/>
      <c r="G4" s="73"/>
      <c r="H4" s="73"/>
      <c r="I4" s="73"/>
      <c r="J4" s="73"/>
      <c r="K4" s="73"/>
      <c r="L4" s="74"/>
      <c r="M4" s="73"/>
      <c r="N4" s="74"/>
    </row>
    <row r="5" spans="2:14" s="71" customFormat="1" ht="19" customHeight="1" x14ac:dyDescent="0.2">
      <c r="B5" s="1119" t="s">
        <v>584</v>
      </c>
      <c r="C5" s="1119"/>
      <c r="D5" s="1119"/>
      <c r="E5" s="1119"/>
      <c r="F5" s="1119"/>
      <c r="G5" s="1119"/>
      <c r="H5" s="1119"/>
      <c r="I5" s="1119"/>
      <c r="J5" s="1119"/>
      <c r="K5" s="1119"/>
      <c r="L5" s="1119"/>
      <c r="M5" s="1119"/>
      <c r="N5" s="1119"/>
    </row>
    <row r="6" spans="2:14" s="71" customFormat="1" ht="19" customHeight="1" x14ac:dyDescent="0.2">
      <c r="B6" s="98" t="s">
        <v>324</v>
      </c>
      <c r="C6" s="98"/>
      <c r="D6" s="98"/>
      <c r="E6" s="98"/>
      <c r="F6" s="98"/>
      <c r="G6" s="98"/>
      <c r="H6" s="98"/>
      <c r="I6" s="98"/>
      <c r="J6" s="98"/>
      <c r="K6" s="98"/>
      <c r="L6" s="98"/>
      <c r="M6" s="98"/>
      <c r="N6" s="98"/>
    </row>
    <row r="7" spans="2:14" s="71" customFormat="1" ht="19" customHeight="1" x14ac:dyDescent="0.2">
      <c r="B7" s="96" t="s">
        <v>367</v>
      </c>
      <c r="C7" s="96"/>
      <c r="D7" s="96"/>
      <c r="E7" s="96"/>
      <c r="F7" s="96"/>
      <c r="G7" s="96"/>
      <c r="H7" s="96"/>
      <c r="I7" s="96"/>
      <c r="J7" s="96"/>
      <c r="K7" s="96"/>
      <c r="L7" s="96"/>
      <c r="M7" s="96"/>
      <c r="N7" s="96"/>
    </row>
    <row r="8" spans="2:14" s="71" customFormat="1" ht="19" customHeight="1" x14ac:dyDescent="0.2">
      <c r="B8" s="96" t="s">
        <v>363</v>
      </c>
      <c r="C8" s="96"/>
      <c r="D8" s="96"/>
      <c r="E8" s="96"/>
      <c r="F8" s="96"/>
      <c r="G8" s="96"/>
      <c r="H8" s="96"/>
      <c r="I8" s="96"/>
      <c r="J8" s="96"/>
      <c r="K8" s="96"/>
      <c r="L8" s="96"/>
      <c r="M8" s="96"/>
      <c r="N8" s="96"/>
    </row>
    <row r="9" spans="2:14" s="71" customFormat="1" ht="19" customHeight="1" x14ac:dyDescent="0.2">
      <c r="B9" s="99" t="s">
        <v>346</v>
      </c>
      <c r="C9" s="99"/>
      <c r="D9" s="99"/>
      <c r="E9" s="99"/>
      <c r="F9" s="99"/>
      <c r="G9" s="99"/>
      <c r="H9" s="99"/>
      <c r="I9" s="99"/>
      <c r="J9" s="99"/>
      <c r="K9" s="99"/>
      <c r="L9" s="99"/>
      <c r="M9" s="99"/>
      <c r="N9" s="99"/>
    </row>
    <row r="10" spans="2:14" s="71" customFormat="1" ht="19" customHeight="1" x14ac:dyDescent="0.2">
      <c r="B10" s="99" t="s">
        <v>588</v>
      </c>
      <c r="C10" s="99"/>
      <c r="D10" s="99"/>
      <c r="E10" s="99"/>
      <c r="F10" s="99"/>
      <c r="G10" s="99"/>
      <c r="H10" s="99"/>
      <c r="I10" s="99"/>
      <c r="J10" s="99"/>
      <c r="K10" s="99"/>
      <c r="L10" s="99"/>
      <c r="M10" s="99"/>
      <c r="N10" s="99"/>
    </row>
    <row r="11" spans="2:14" s="71" customFormat="1" ht="35.15" customHeight="1" x14ac:dyDescent="0.2">
      <c r="B11" s="1120" t="s">
        <v>364</v>
      </c>
      <c r="C11" s="1121"/>
      <c r="D11" s="1121"/>
      <c r="E11" s="1121"/>
      <c r="F11" s="1121"/>
      <c r="G11" s="1121"/>
      <c r="H11" s="1121"/>
      <c r="I11" s="1121"/>
      <c r="J11" s="1121"/>
      <c r="K11" s="1121"/>
      <c r="L11" s="1121"/>
      <c r="M11" s="1121"/>
      <c r="N11" s="1122"/>
    </row>
    <row r="12" spans="2:14" s="71" customFormat="1" ht="35.15" customHeight="1" x14ac:dyDescent="0.2">
      <c r="B12" s="1123" t="s">
        <v>344</v>
      </c>
      <c r="C12" s="1124"/>
      <c r="D12" s="1124"/>
      <c r="E12" s="1124"/>
      <c r="F12" s="1124"/>
      <c r="G12" s="1124"/>
      <c r="H12" s="1124"/>
      <c r="I12" s="1124"/>
      <c r="J12" s="1124"/>
      <c r="K12" s="1124"/>
      <c r="L12" s="1124"/>
      <c r="M12" s="1124"/>
      <c r="N12" s="1125"/>
    </row>
    <row r="13" spans="2:14" s="71" customFormat="1" ht="33" customHeight="1" x14ac:dyDescent="0.2">
      <c r="B13" s="1123" t="s">
        <v>345</v>
      </c>
      <c r="C13" s="1124"/>
      <c r="D13" s="1124"/>
      <c r="E13" s="1124"/>
      <c r="F13" s="1124"/>
      <c r="G13" s="1124"/>
      <c r="H13" s="1124"/>
      <c r="I13" s="1124"/>
      <c r="J13" s="1124"/>
      <c r="K13" s="1124"/>
      <c r="L13" s="1124"/>
      <c r="M13" s="1124"/>
      <c r="N13" s="1125"/>
    </row>
    <row r="14" spans="2:14" s="71" customFormat="1" ht="20.149999999999999" customHeight="1" x14ac:dyDescent="0.2">
      <c r="B14" s="1126" t="s">
        <v>325</v>
      </c>
      <c r="C14" s="1127"/>
      <c r="D14" s="1127"/>
      <c r="E14" s="1127"/>
      <c r="F14" s="1127"/>
      <c r="G14" s="1127"/>
      <c r="H14" s="1127"/>
      <c r="I14" s="1127"/>
      <c r="J14" s="1127"/>
      <c r="K14" s="1127"/>
      <c r="L14" s="1127"/>
      <c r="M14" s="1127"/>
      <c r="N14" s="1128"/>
    </row>
    <row r="15" spans="2:14" s="71" customFormat="1" ht="8.15" customHeight="1" thickBot="1" x14ac:dyDescent="0.25">
      <c r="B15" s="104"/>
      <c r="C15" s="104"/>
      <c r="D15" s="104"/>
      <c r="E15" s="104"/>
      <c r="F15" s="104"/>
      <c r="G15" s="104"/>
      <c r="H15" s="104"/>
      <c r="I15" s="104"/>
      <c r="J15" s="104"/>
      <c r="K15" s="104"/>
      <c r="L15" s="104"/>
      <c r="M15" s="104"/>
      <c r="N15" s="99"/>
    </row>
    <row r="16" spans="2:14" s="71" customFormat="1" ht="40" customHeight="1" thickBot="1" x14ac:dyDescent="0.25">
      <c r="B16" s="105" t="s">
        <v>287</v>
      </c>
      <c r="C16" s="1130">
        <f>申請書!E11</f>
        <v>0</v>
      </c>
      <c r="D16" s="1130"/>
      <c r="E16" s="1130"/>
      <c r="F16" s="1130"/>
      <c r="G16" s="1131"/>
      <c r="H16" s="1137" t="s">
        <v>366</v>
      </c>
      <c r="I16" s="1138"/>
      <c r="J16" s="1138"/>
      <c r="K16" s="1139"/>
      <c r="L16" s="1140"/>
      <c r="M16" s="1140"/>
      <c r="N16" s="1141"/>
    </row>
    <row r="17" spans="1:14" s="71" customFormat="1" ht="8.25" customHeight="1" thickBot="1" x14ac:dyDescent="0.25">
      <c r="B17" s="1129"/>
      <c r="C17" s="1129"/>
      <c r="D17" s="1129"/>
      <c r="E17" s="1129"/>
      <c r="F17" s="1129"/>
      <c r="G17" s="1129"/>
      <c r="H17" s="1129"/>
      <c r="I17" s="1129"/>
      <c r="J17" s="1129"/>
      <c r="K17" s="1129"/>
      <c r="L17" s="1129"/>
      <c r="M17" s="1129"/>
      <c r="N17" s="1129"/>
    </row>
    <row r="18" spans="1:14" s="71" customFormat="1" ht="40" customHeight="1" x14ac:dyDescent="0.2">
      <c r="B18" s="92" t="s">
        <v>288</v>
      </c>
      <c r="C18" s="1142"/>
      <c r="D18" s="1143"/>
      <c r="E18" s="1144"/>
      <c r="F18" s="1145" t="s">
        <v>289</v>
      </c>
      <c r="G18" s="1146"/>
      <c r="H18" s="1147"/>
      <c r="I18" s="1147"/>
      <c r="J18" s="1148"/>
      <c r="K18" s="106" t="s">
        <v>232</v>
      </c>
      <c r="L18" s="1149"/>
      <c r="M18" s="1149"/>
      <c r="N18" s="1150"/>
    </row>
    <row r="19" spans="1:14" s="71" customFormat="1" ht="45" customHeight="1" x14ac:dyDescent="0.2">
      <c r="B19" s="93" t="s">
        <v>290</v>
      </c>
      <c r="C19" s="1132"/>
      <c r="D19" s="1132"/>
      <c r="E19" s="1133"/>
      <c r="F19" s="1134" t="s">
        <v>291</v>
      </c>
      <c r="G19" s="1134"/>
      <c r="H19" s="1134"/>
      <c r="I19" s="1135"/>
      <c r="J19" s="1135"/>
      <c r="K19" s="1135"/>
      <c r="L19" s="1135"/>
      <c r="M19" s="1135"/>
      <c r="N19" s="1136"/>
    </row>
    <row r="20" spans="1:14" s="71" customFormat="1" ht="23.15" customHeight="1" x14ac:dyDescent="0.2">
      <c r="B20" s="1151" t="s">
        <v>337</v>
      </c>
      <c r="C20" s="1152"/>
      <c r="D20" s="1152"/>
      <c r="E20" s="1152"/>
      <c r="F20" s="1152"/>
      <c r="G20" s="1153"/>
      <c r="H20" s="1157" t="s">
        <v>333</v>
      </c>
      <c r="I20" s="1158"/>
      <c r="J20" s="1161" t="s">
        <v>334</v>
      </c>
      <c r="K20" s="1161"/>
      <c r="L20" s="1161"/>
      <c r="M20" s="1161"/>
      <c r="N20" s="1162"/>
    </row>
    <row r="21" spans="1:14" s="71" customFormat="1" ht="23.15" customHeight="1" x14ac:dyDescent="0.2">
      <c r="B21" s="1151"/>
      <c r="C21" s="1152"/>
      <c r="D21" s="1152"/>
      <c r="E21" s="1152"/>
      <c r="F21" s="1152"/>
      <c r="G21" s="1153"/>
      <c r="H21" s="1159"/>
      <c r="I21" s="1160"/>
      <c r="J21" s="1163" t="s">
        <v>335</v>
      </c>
      <c r="K21" s="1163"/>
      <c r="L21" s="1163"/>
      <c r="M21" s="1163"/>
      <c r="N21" s="1164"/>
    </row>
    <row r="22" spans="1:14" s="71" customFormat="1" ht="23.15" customHeight="1" x14ac:dyDescent="0.2">
      <c r="B22" s="1151"/>
      <c r="C22" s="1152"/>
      <c r="D22" s="1152"/>
      <c r="E22" s="1152"/>
      <c r="F22" s="1152"/>
      <c r="G22" s="1153"/>
      <c r="H22" s="1165" t="s">
        <v>293</v>
      </c>
      <c r="I22" s="1166"/>
      <c r="J22" s="1169" t="s">
        <v>335</v>
      </c>
      <c r="K22" s="1169"/>
      <c r="L22" s="1169"/>
      <c r="M22" s="1169"/>
      <c r="N22" s="1170"/>
    </row>
    <row r="23" spans="1:14" s="71" customFormat="1" ht="23.15" customHeight="1" thickBot="1" x14ac:dyDescent="0.25">
      <c r="B23" s="1154"/>
      <c r="C23" s="1155"/>
      <c r="D23" s="1155"/>
      <c r="E23" s="1155"/>
      <c r="F23" s="1155"/>
      <c r="G23" s="1156"/>
      <c r="H23" s="1167"/>
      <c r="I23" s="1168"/>
      <c r="J23" s="1171" t="s">
        <v>336</v>
      </c>
      <c r="K23" s="1171"/>
      <c r="L23" s="1171"/>
      <c r="M23" s="1171"/>
      <c r="N23" s="1172"/>
    </row>
    <row r="24" spans="1:14" s="397" customFormat="1" ht="50.15" customHeight="1" x14ac:dyDescent="0.2">
      <c r="B24" s="1173" t="s">
        <v>233</v>
      </c>
      <c r="C24" s="1174"/>
      <c r="D24" s="1175"/>
      <c r="E24" s="1176"/>
      <c r="F24" s="1177"/>
      <c r="G24" s="1178" t="s">
        <v>292</v>
      </c>
      <c r="H24" s="1179"/>
      <c r="I24" s="1180" t="s">
        <v>332</v>
      </c>
      <c r="J24" s="1180"/>
      <c r="K24" s="1180"/>
      <c r="L24" s="1180"/>
      <c r="M24" s="1181"/>
      <c r="N24" s="1182"/>
    </row>
    <row r="25" spans="1:14" s="397" customFormat="1" ht="18" customHeight="1" x14ac:dyDescent="0.2">
      <c r="B25" s="1183" t="s">
        <v>296</v>
      </c>
      <c r="C25" s="1184"/>
      <c r="D25" s="1185" t="s">
        <v>236</v>
      </c>
      <c r="E25" s="1185"/>
      <c r="F25" s="1186"/>
      <c r="G25" s="1187" t="s">
        <v>339</v>
      </c>
      <c r="H25" s="1188"/>
      <c r="I25" s="398"/>
      <c r="J25" s="1193" t="s">
        <v>338</v>
      </c>
      <c r="K25" s="1193"/>
      <c r="L25" s="1193"/>
      <c r="M25" s="1193"/>
      <c r="N25" s="1194"/>
    </row>
    <row r="26" spans="1:14" s="397" customFormat="1" ht="18" customHeight="1" x14ac:dyDescent="0.2">
      <c r="B26" s="1195" t="s">
        <v>234</v>
      </c>
      <c r="C26" s="1196"/>
      <c r="D26" s="1199"/>
      <c r="E26" s="1200"/>
      <c r="F26" s="1200"/>
      <c r="G26" s="1189"/>
      <c r="H26" s="1190"/>
      <c r="I26" s="398"/>
      <c r="J26" s="1193" t="s">
        <v>340</v>
      </c>
      <c r="K26" s="1193"/>
      <c r="L26" s="1193"/>
      <c r="M26" s="1193"/>
      <c r="N26" s="1194"/>
    </row>
    <row r="27" spans="1:14" s="397" customFormat="1" ht="18" customHeight="1" x14ac:dyDescent="0.2">
      <c r="B27" s="1197"/>
      <c r="C27" s="1198"/>
      <c r="D27" s="1201"/>
      <c r="E27" s="1202"/>
      <c r="F27" s="1202"/>
      <c r="G27" s="1189"/>
      <c r="H27" s="1190"/>
      <c r="I27" s="398"/>
      <c r="J27" s="1193" t="s">
        <v>341</v>
      </c>
      <c r="K27" s="1193"/>
      <c r="L27" s="1193"/>
      <c r="M27" s="1193"/>
      <c r="N27" s="1194"/>
    </row>
    <row r="28" spans="1:14" s="397" customFormat="1" ht="18" customHeight="1" x14ac:dyDescent="0.2">
      <c r="B28" s="1195" t="s">
        <v>235</v>
      </c>
      <c r="C28" s="1196"/>
      <c r="D28" s="1199"/>
      <c r="E28" s="1200"/>
      <c r="F28" s="1200"/>
      <c r="G28" s="1189"/>
      <c r="H28" s="1190"/>
      <c r="I28" s="398"/>
      <c r="J28" s="1193" t="s">
        <v>342</v>
      </c>
      <c r="K28" s="1193"/>
      <c r="L28" s="1193"/>
      <c r="M28" s="1193"/>
      <c r="N28" s="1194"/>
    </row>
    <row r="29" spans="1:14" s="397" customFormat="1" ht="18" customHeight="1" thickBot="1" x14ac:dyDescent="0.25">
      <c r="B29" s="1203"/>
      <c r="C29" s="1204"/>
      <c r="D29" s="1205"/>
      <c r="E29" s="1206"/>
      <c r="F29" s="1206"/>
      <c r="G29" s="1191"/>
      <c r="H29" s="1192"/>
      <c r="J29" s="1207" t="s">
        <v>343</v>
      </c>
      <c r="K29" s="1207"/>
      <c r="L29" s="1207"/>
      <c r="M29" s="1207"/>
      <c r="N29" s="1208"/>
    </row>
    <row r="30" spans="1:14" s="399" customFormat="1" ht="23.15" customHeight="1" x14ac:dyDescent="0.2">
      <c r="B30" s="1215" t="s">
        <v>365</v>
      </c>
      <c r="C30" s="1216"/>
      <c r="D30" s="1216"/>
      <c r="E30" s="1217"/>
      <c r="F30" s="1218" t="s">
        <v>432</v>
      </c>
      <c r="G30" s="1219"/>
      <c r="H30" s="1219"/>
      <c r="I30" s="1219"/>
      <c r="J30" s="1219"/>
      <c r="K30" s="1219"/>
      <c r="L30" s="1219"/>
      <c r="M30" s="1219"/>
      <c r="N30" s="1220"/>
    </row>
    <row r="31" spans="1:14" s="399" customFormat="1" ht="24" customHeight="1" x14ac:dyDescent="0.2">
      <c r="B31" s="400" t="s">
        <v>294</v>
      </c>
      <c r="C31" s="401" t="s">
        <v>326</v>
      </c>
      <c r="D31" s="1221" t="s">
        <v>295</v>
      </c>
      <c r="E31" s="1222"/>
      <c r="F31" s="402" t="s">
        <v>433</v>
      </c>
      <c r="G31" s="403"/>
      <c r="H31" s="403"/>
      <c r="I31" s="403"/>
      <c r="J31" s="403"/>
      <c r="K31" s="403"/>
      <c r="L31" s="403"/>
      <c r="M31" s="403"/>
      <c r="N31" s="404"/>
    </row>
    <row r="32" spans="1:14" s="410" customFormat="1" ht="23.15" customHeight="1" x14ac:dyDescent="0.2">
      <c r="A32" s="405" t="s">
        <v>73</v>
      </c>
      <c r="B32" s="406">
        <v>44291</v>
      </c>
      <c r="C32" s="407" t="s">
        <v>51</v>
      </c>
      <c r="D32" s="1223" t="s">
        <v>327</v>
      </c>
      <c r="E32" s="1224"/>
      <c r="F32" s="408"/>
      <c r="G32" s="399"/>
      <c r="H32" s="399"/>
      <c r="I32" s="399"/>
      <c r="J32" s="399"/>
      <c r="K32" s="399"/>
      <c r="L32" s="399"/>
      <c r="M32" s="399"/>
      <c r="N32" s="409"/>
    </row>
    <row r="33" spans="1:14" s="410" customFormat="1" ht="22" customHeight="1" x14ac:dyDescent="0.2">
      <c r="A33" s="405"/>
      <c r="B33" s="411"/>
      <c r="C33" s="412"/>
      <c r="D33" s="1225"/>
      <c r="E33" s="1226"/>
      <c r="F33" s="408"/>
      <c r="G33" s="399"/>
      <c r="H33" s="399"/>
      <c r="I33" s="399"/>
      <c r="J33" s="399"/>
      <c r="K33" s="399"/>
      <c r="L33" s="399"/>
      <c r="M33" s="399"/>
      <c r="N33" s="409"/>
    </row>
    <row r="34" spans="1:14" s="410" customFormat="1" ht="22" customHeight="1" x14ac:dyDescent="0.2">
      <c r="B34" s="413"/>
      <c r="C34" s="414"/>
      <c r="D34" s="1213"/>
      <c r="E34" s="1214"/>
      <c r="F34" s="408"/>
      <c r="G34" s="399"/>
      <c r="H34" s="399"/>
      <c r="I34" s="399"/>
      <c r="J34" s="399"/>
      <c r="K34" s="399"/>
      <c r="L34" s="399"/>
      <c r="M34" s="399"/>
      <c r="N34" s="409"/>
    </row>
    <row r="35" spans="1:14" s="410" customFormat="1" ht="22" customHeight="1" x14ac:dyDescent="0.2">
      <c r="B35" s="413"/>
      <c r="C35" s="414"/>
      <c r="D35" s="1213"/>
      <c r="E35" s="1214"/>
      <c r="F35" s="408"/>
      <c r="G35" s="399"/>
      <c r="H35" s="399"/>
      <c r="I35" s="399"/>
      <c r="J35" s="399"/>
      <c r="K35" s="399"/>
      <c r="L35" s="399"/>
      <c r="M35" s="399"/>
      <c r="N35" s="409"/>
    </row>
    <row r="36" spans="1:14" s="410" customFormat="1" ht="22" customHeight="1" x14ac:dyDescent="0.2">
      <c r="B36" s="413"/>
      <c r="C36" s="414"/>
      <c r="D36" s="1213"/>
      <c r="E36" s="1214"/>
      <c r="F36" s="408"/>
      <c r="G36" s="399"/>
      <c r="H36" s="399"/>
      <c r="I36" s="399"/>
      <c r="J36" s="399"/>
      <c r="K36" s="399"/>
      <c r="L36" s="399"/>
      <c r="M36" s="399"/>
      <c r="N36" s="409"/>
    </row>
    <row r="37" spans="1:14" s="410" customFormat="1" ht="22" customHeight="1" x14ac:dyDescent="0.2">
      <c r="B37" s="413"/>
      <c r="C37" s="414"/>
      <c r="D37" s="1213"/>
      <c r="E37" s="1214"/>
      <c r="F37" s="408"/>
      <c r="G37" s="399"/>
      <c r="H37" s="399"/>
      <c r="I37" s="399"/>
      <c r="J37" s="399"/>
      <c r="K37" s="399"/>
      <c r="L37" s="399"/>
      <c r="M37" s="399"/>
      <c r="N37" s="409"/>
    </row>
    <row r="38" spans="1:14" s="410" customFormat="1" ht="22" customHeight="1" x14ac:dyDescent="0.2">
      <c r="B38" s="413"/>
      <c r="C38" s="414"/>
      <c r="D38" s="1213"/>
      <c r="E38" s="1214"/>
      <c r="F38" s="408"/>
      <c r="G38" s="399"/>
      <c r="H38" s="399"/>
      <c r="I38" s="399"/>
      <c r="J38" s="399"/>
      <c r="K38" s="399"/>
      <c r="L38" s="399"/>
      <c r="M38" s="399"/>
      <c r="N38" s="409"/>
    </row>
    <row r="39" spans="1:14" s="410" customFormat="1" ht="22" customHeight="1" x14ac:dyDescent="0.2">
      <c r="B39" s="413"/>
      <c r="C39" s="414"/>
      <c r="D39" s="1213"/>
      <c r="E39" s="1214"/>
      <c r="F39" s="408"/>
      <c r="G39" s="399"/>
      <c r="H39" s="399"/>
      <c r="I39" s="399"/>
      <c r="J39" s="399"/>
      <c r="K39" s="399"/>
      <c r="L39" s="399"/>
      <c r="M39" s="399"/>
      <c r="N39" s="409"/>
    </row>
    <row r="40" spans="1:14" s="410" customFormat="1" ht="22" customHeight="1" x14ac:dyDescent="0.2">
      <c r="B40" s="413"/>
      <c r="C40" s="414"/>
      <c r="D40" s="1213"/>
      <c r="E40" s="1214"/>
      <c r="F40" s="408"/>
      <c r="G40" s="399"/>
      <c r="H40" s="399"/>
      <c r="I40" s="399"/>
      <c r="J40" s="399"/>
      <c r="K40" s="399"/>
      <c r="L40" s="399"/>
      <c r="M40" s="399"/>
      <c r="N40" s="409"/>
    </row>
    <row r="41" spans="1:14" s="410" customFormat="1" ht="22" customHeight="1" thickBot="1" x14ac:dyDescent="0.25">
      <c r="B41" s="415"/>
      <c r="C41" s="416"/>
      <c r="D41" s="1211"/>
      <c r="E41" s="1212"/>
      <c r="F41" s="417"/>
      <c r="G41" s="418"/>
      <c r="H41" s="418"/>
      <c r="I41" s="418"/>
      <c r="J41" s="418"/>
      <c r="K41" s="418"/>
      <c r="L41" s="418"/>
      <c r="M41" s="418"/>
      <c r="N41" s="419"/>
    </row>
    <row r="42" spans="1:14" s="72" customFormat="1" ht="10.5" customHeight="1" x14ac:dyDescent="0.2">
      <c r="B42" s="1209" t="s">
        <v>434</v>
      </c>
      <c r="C42" s="1209"/>
      <c r="D42" s="1209"/>
      <c r="E42" s="1209"/>
      <c r="F42" s="1209"/>
      <c r="G42" s="1209"/>
      <c r="H42" s="1209"/>
      <c r="I42" s="1209"/>
      <c r="J42" s="1209"/>
      <c r="K42" s="1209"/>
      <c r="L42" s="1209"/>
      <c r="M42" s="1209"/>
      <c r="N42" s="1209"/>
    </row>
    <row r="43" spans="1:14" ht="37.5" customHeight="1" x14ac:dyDescent="0.2">
      <c r="B43" s="1210"/>
      <c r="C43" s="1210"/>
      <c r="D43" s="1210"/>
      <c r="E43" s="1210"/>
      <c r="F43" s="1210"/>
      <c r="G43" s="1210"/>
      <c r="H43" s="1210"/>
      <c r="I43" s="1210"/>
      <c r="J43" s="1210"/>
      <c r="K43" s="1210"/>
      <c r="L43" s="1210"/>
      <c r="M43" s="1210"/>
      <c r="N43" s="1210"/>
    </row>
    <row r="44" spans="1:14" ht="24" customHeight="1" x14ac:dyDescent="0.2"/>
    <row r="45" spans="1:14" ht="24" customHeight="1" x14ac:dyDescent="0.2"/>
    <row r="46" spans="1:14" ht="24" customHeight="1" x14ac:dyDescent="0.2"/>
    <row r="47" spans="1:14" ht="24" customHeight="1" x14ac:dyDescent="0.2"/>
    <row r="48" spans="1:1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sheetData>
  <sheetProtection algorithmName="SHA-512" hashValue="zK1DcuPVBHueQ9UJIE+44sKaNzupufUquB5t86WbFmt9v9FDVp8LTX/25BU/tUV6fVzxofIRr2SfCevp51tBkg==" saltValue="Y9amN2fydQuusTac3GOMdg==" spinCount="100000" sheet="1" objects="1" scenarios="1"/>
  <mergeCells count="56">
    <mergeCell ref="B42:N43"/>
    <mergeCell ref="D41:E41"/>
    <mergeCell ref="D40:E40"/>
    <mergeCell ref="B30:E30"/>
    <mergeCell ref="F30:N30"/>
    <mergeCell ref="D31:E31"/>
    <mergeCell ref="D32:E32"/>
    <mergeCell ref="D33:E33"/>
    <mergeCell ref="D34:E34"/>
    <mergeCell ref="D35:E35"/>
    <mergeCell ref="D36:E36"/>
    <mergeCell ref="D37:E37"/>
    <mergeCell ref="D38:E38"/>
    <mergeCell ref="D39:E39"/>
    <mergeCell ref="B24:C24"/>
    <mergeCell ref="D24:F24"/>
    <mergeCell ref="G24:H24"/>
    <mergeCell ref="I24:N24"/>
    <mergeCell ref="B25:C25"/>
    <mergeCell ref="D25:F25"/>
    <mergeCell ref="G25:H29"/>
    <mergeCell ref="J25:N25"/>
    <mergeCell ref="B26:C27"/>
    <mergeCell ref="D26:F27"/>
    <mergeCell ref="J26:N26"/>
    <mergeCell ref="J27:N27"/>
    <mergeCell ref="B28:C29"/>
    <mergeCell ref="D28:F29"/>
    <mergeCell ref="J28:N28"/>
    <mergeCell ref="J29:N29"/>
    <mergeCell ref="B20:G23"/>
    <mergeCell ref="H20:I21"/>
    <mergeCell ref="J20:N20"/>
    <mergeCell ref="J21:N21"/>
    <mergeCell ref="H22:I23"/>
    <mergeCell ref="J22:N22"/>
    <mergeCell ref="J23:N23"/>
    <mergeCell ref="C19:E19"/>
    <mergeCell ref="F19:H19"/>
    <mergeCell ref="I19:N19"/>
    <mergeCell ref="H16:J16"/>
    <mergeCell ref="K16:N16"/>
    <mergeCell ref="C18:E18"/>
    <mergeCell ref="F18:G18"/>
    <mergeCell ref="H18:J18"/>
    <mergeCell ref="L18:N18"/>
    <mergeCell ref="B12:N12"/>
    <mergeCell ref="B13:N13"/>
    <mergeCell ref="B14:N14"/>
    <mergeCell ref="B17:N17"/>
    <mergeCell ref="C16:G16"/>
    <mergeCell ref="K1:N1"/>
    <mergeCell ref="B2:H3"/>
    <mergeCell ref="J2:N3"/>
    <mergeCell ref="B5:N5"/>
    <mergeCell ref="B11:N11"/>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19</xdr:row>
                    <xdr:rowOff>165100</xdr:rowOff>
                  </from>
                  <to>
                    <xdr:col>7</xdr:col>
                    <xdr:colOff>317500</xdr:colOff>
                    <xdr:row>20</xdr:row>
                    <xdr:rowOff>184150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21</xdr:row>
                    <xdr:rowOff>152400</xdr:rowOff>
                  </from>
                  <to>
                    <xdr:col>7</xdr:col>
                    <xdr:colOff>317500</xdr:colOff>
                    <xdr:row>22</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19</xdr:row>
                    <xdr:rowOff>12700</xdr:rowOff>
                  </from>
                  <to>
                    <xdr:col>10</xdr:col>
                    <xdr:colOff>31750</xdr:colOff>
                    <xdr:row>20</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20</xdr:row>
                    <xdr:rowOff>31750</xdr:rowOff>
                  </from>
                  <to>
                    <xdr:col>10</xdr:col>
                    <xdr:colOff>31750</xdr:colOff>
                    <xdr:row>21</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21</xdr:row>
                    <xdr:rowOff>31750</xdr:rowOff>
                  </from>
                  <to>
                    <xdr:col>10</xdr:col>
                    <xdr:colOff>31750</xdr:colOff>
                    <xdr:row>22</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22</xdr:row>
                    <xdr:rowOff>31750</xdr:rowOff>
                  </from>
                  <to>
                    <xdr:col>10</xdr:col>
                    <xdr:colOff>31750</xdr:colOff>
                    <xdr:row>23</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23</xdr:row>
                    <xdr:rowOff>679450</xdr:rowOff>
                  </from>
                  <to>
                    <xdr:col>9</xdr:col>
                    <xdr:colOff>31750</xdr:colOff>
                    <xdr:row>25</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24</xdr:row>
                    <xdr:rowOff>203200</xdr:rowOff>
                  </from>
                  <to>
                    <xdr:col>9</xdr:col>
                    <xdr:colOff>31750</xdr:colOff>
                    <xdr:row>26</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25</xdr:row>
                    <xdr:rowOff>203200</xdr:rowOff>
                  </from>
                  <to>
                    <xdr:col>9</xdr:col>
                    <xdr:colOff>31750</xdr:colOff>
                    <xdr:row>27</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26</xdr:row>
                    <xdr:rowOff>203200</xdr:rowOff>
                  </from>
                  <to>
                    <xdr:col>9</xdr:col>
                    <xdr:colOff>31750</xdr:colOff>
                    <xdr:row>28</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27</xdr:row>
                    <xdr:rowOff>203200</xdr:rowOff>
                  </from>
                  <to>
                    <xdr:col>9</xdr:col>
                    <xdr:colOff>31750</xdr:colOff>
                    <xdr:row>29</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view="pageBreakPreview" zoomScaleNormal="100" zoomScaleSheetLayoutView="100" workbookViewId="0"/>
  </sheetViews>
  <sheetFormatPr defaultColWidth="9" defaultRowHeight="13" x14ac:dyDescent="0.2"/>
  <cols>
    <col min="1" max="1" width="5.6328125" style="34" customWidth="1"/>
    <col min="2" max="10" width="4.6328125" style="34" customWidth="1"/>
    <col min="11" max="11" width="5.6328125" style="34" customWidth="1"/>
    <col min="12" max="20" width="4.6328125" style="34" customWidth="1"/>
    <col min="21" max="16384" width="9" style="34"/>
  </cols>
  <sheetData>
    <row r="1" spans="1:20" ht="27" customHeight="1" x14ac:dyDescent="0.2">
      <c r="B1" s="1230" t="s">
        <v>466</v>
      </c>
      <c r="C1" s="1230"/>
      <c r="D1" s="1230"/>
      <c r="E1" s="1230"/>
      <c r="F1" s="1230"/>
      <c r="G1" s="1230"/>
      <c r="H1" s="1230"/>
      <c r="I1" s="1230"/>
      <c r="J1" s="1230"/>
      <c r="K1" s="1230"/>
      <c r="L1" s="1230"/>
      <c r="M1" s="1230"/>
      <c r="N1" s="1230"/>
      <c r="O1" s="1230"/>
      <c r="P1" s="1230"/>
      <c r="Q1" s="1230"/>
      <c r="R1" s="1230"/>
      <c r="S1" s="1230"/>
      <c r="T1" s="1230"/>
    </row>
    <row r="2" spans="1:20" ht="19.5" customHeight="1" x14ac:dyDescent="0.2">
      <c r="A2" s="1232" t="s">
        <v>39</v>
      </c>
      <c r="B2" s="1232"/>
      <c r="C2" s="248"/>
      <c r="D2" s="248"/>
      <c r="E2" s="248"/>
      <c r="F2" s="39"/>
      <c r="G2" s="39"/>
      <c r="H2" s="35"/>
      <c r="I2" s="36"/>
      <c r="J2" s="36"/>
      <c r="K2" s="38"/>
      <c r="L2" s="38"/>
      <c r="M2" s="38"/>
      <c r="N2" s="38"/>
      <c r="O2" s="38"/>
      <c r="Q2" s="216" t="s">
        <v>586</v>
      </c>
      <c r="R2" s="1231">
        <f ca="1">TODAY()</f>
        <v>44988</v>
      </c>
      <c r="S2" s="1231"/>
      <c r="T2" s="1231"/>
    </row>
    <row r="3" spans="1:20" ht="30" customHeight="1" x14ac:dyDescent="0.2">
      <c r="A3" s="249" t="s">
        <v>38</v>
      </c>
      <c r="B3" s="249"/>
      <c r="C3" s="1233">
        <f>申請書!F11</f>
        <v>0</v>
      </c>
      <c r="D3" s="1234"/>
      <c r="E3" s="1234"/>
      <c r="F3" s="1234"/>
      <c r="G3" s="1234"/>
      <c r="H3" s="1234"/>
      <c r="I3" s="1234"/>
      <c r="J3" s="1234"/>
      <c r="K3" s="1234"/>
      <c r="L3" s="1234"/>
      <c r="M3" s="1234"/>
      <c r="N3" s="1234"/>
      <c r="O3" s="1234"/>
      <c r="P3" s="1234"/>
      <c r="Q3" s="1234"/>
      <c r="R3" s="1234"/>
      <c r="S3" s="1234"/>
      <c r="T3" s="1235"/>
    </row>
    <row r="4" spans="1:20" ht="30" customHeight="1" x14ac:dyDescent="0.2">
      <c r="A4" s="1238" t="s">
        <v>18</v>
      </c>
      <c r="B4" s="1238"/>
      <c r="C4" s="1242">
        <f>申請書!D22</f>
        <v>0</v>
      </c>
      <c r="D4" s="1243"/>
      <c r="E4" s="1243"/>
      <c r="F4" s="1243"/>
      <c r="G4" s="1244">
        <f>申請書!F22</f>
        <v>0</v>
      </c>
      <c r="H4" s="1244"/>
      <c r="I4" s="1244"/>
      <c r="J4" s="1244"/>
      <c r="K4" s="1244"/>
      <c r="L4" s="58"/>
      <c r="M4" s="1245"/>
      <c r="N4" s="1245"/>
      <c r="O4" s="1245"/>
      <c r="P4" s="1245"/>
      <c r="Q4" s="1246"/>
      <c r="R4" s="1246"/>
      <c r="S4" s="1246"/>
      <c r="T4" s="1247"/>
    </row>
    <row r="5" spans="1:20" ht="30" customHeight="1" x14ac:dyDescent="0.2">
      <c r="A5" s="1239" t="s">
        <v>112</v>
      </c>
      <c r="B5" s="1239"/>
      <c r="C5" s="1248" t="s">
        <v>117</v>
      </c>
      <c r="D5" s="1249"/>
      <c r="E5" s="1249"/>
      <c r="F5" s="1249"/>
      <c r="G5" s="1249"/>
      <c r="H5" s="1249"/>
      <c r="I5" s="1249"/>
      <c r="J5" s="1249"/>
      <c r="K5" s="1249"/>
      <c r="L5" s="1250" t="s">
        <v>585</v>
      </c>
      <c r="M5" s="1250"/>
      <c r="N5" s="1250"/>
      <c r="O5" s="1250"/>
      <c r="P5" s="1250"/>
      <c r="Q5" s="1250"/>
      <c r="R5" s="1250"/>
      <c r="S5" s="1250"/>
      <c r="T5" s="1251"/>
    </row>
    <row r="6" spans="1:20" ht="6.65" customHeight="1" x14ac:dyDescent="0.2">
      <c r="A6" s="1236"/>
      <c r="B6" s="1236"/>
      <c r="C6" s="1236"/>
      <c r="D6" s="1236"/>
      <c r="E6" s="1236"/>
      <c r="F6" s="1236"/>
      <c r="G6" s="1236"/>
      <c r="H6" s="1236"/>
      <c r="I6" s="1236"/>
      <c r="J6" s="1236"/>
      <c r="K6" s="1236"/>
      <c r="L6" s="1236"/>
      <c r="M6" s="1236"/>
      <c r="N6" s="1236"/>
      <c r="O6" s="1236"/>
      <c r="P6" s="1236"/>
      <c r="Q6" s="1236"/>
      <c r="R6" s="1236"/>
      <c r="S6" s="1236"/>
      <c r="T6" s="1236"/>
    </row>
    <row r="7" spans="1:20" ht="18" customHeight="1" x14ac:dyDescent="0.2">
      <c r="A7" s="1237" t="s">
        <v>282</v>
      </c>
      <c r="B7" s="1237"/>
      <c r="C7" s="1237"/>
      <c r="D7" s="1237"/>
      <c r="E7" s="1237"/>
      <c r="F7" s="1237"/>
      <c r="G7" s="1237"/>
      <c r="H7" s="1237"/>
      <c r="I7" s="1237"/>
      <c r="J7" s="1237"/>
      <c r="K7" s="1237"/>
      <c r="L7" s="1237"/>
      <c r="M7" s="1237"/>
      <c r="N7" s="1237"/>
      <c r="O7" s="1237"/>
      <c r="P7" s="1237"/>
      <c r="Q7" s="1237"/>
      <c r="R7" s="1237"/>
      <c r="S7" s="1237"/>
      <c r="T7" s="1237"/>
    </row>
    <row r="8" spans="1:20" ht="18" customHeight="1" x14ac:dyDescent="0.2">
      <c r="A8" s="1237" t="s">
        <v>328</v>
      </c>
      <c r="B8" s="1237"/>
      <c r="C8" s="1237"/>
      <c r="D8" s="1237"/>
      <c r="E8" s="1237"/>
      <c r="F8" s="1237"/>
      <c r="G8" s="1237"/>
      <c r="H8" s="1237"/>
      <c r="I8" s="1237"/>
      <c r="J8" s="1237"/>
      <c r="K8" s="1237"/>
      <c r="L8" s="1237"/>
      <c r="M8" s="1237"/>
      <c r="N8" s="1237"/>
      <c r="O8" s="1237"/>
      <c r="P8" s="1237"/>
      <c r="Q8" s="1237"/>
      <c r="R8" s="1237"/>
      <c r="S8" s="1237"/>
      <c r="T8" s="1237"/>
    </row>
    <row r="9" spans="1:20" ht="18" customHeight="1" x14ac:dyDescent="0.2">
      <c r="A9" s="1237" t="s">
        <v>224</v>
      </c>
      <c r="B9" s="1237"/>
      <c r="C9" s="1237"/>
      <c r="D9" s="1237"/>
      <c r="E9" s="1237"/>
      <c r="F9" s="1237"/>
      <c r="G9" s="1237"/>
      <c r="H9" s="1237"/>
      <c r="I9" s="1237"/>
      <c r="J9" s="1237"/>
      <c r="K9" s="1237"/>
      <c r="L9" s="1237"/>
      <c r="M9" s="1237"/>
      <c r="N9" s="1237"/>
      <c r="O9" s="1237"/>
      <c r="P9" s="1237"/>
      <c r="Q9" s="1237"/>
      <c r="R9" s="1237"/>
      <c r="S9" s="1237"/>
      <c r="T9" s="1237"/>
    </row>
    <row r="10" spans="1:20" ht="18" customHeight="1" thickBot="1" x14ac:dyDescent="0.25">
      <c r="A10" s="1240" t="s">
        <v>155</v>
      </c>
      <c r="B10" s="1241"/>
      <c r="C10" s="1241"/>
      <c r="D10" s="1241"/>
      <c r="E10" s="1241"/>
      <c r="F10" s="1241"/>
      <c r="G10" s="1241"/>
      <c r="H10" s="1241"/>
      <c r="I10" s="1241"/>
      <c r="J10" s="1241"/>
      <c r="K10" s="1241"/>
      <c r="L10" s="1241"/>
      <c r="M10" s="1241"/>
      <c r="N10" s="1241"/>
      <c r="O10" s="1241"/>
      <c r="P10" s="1241"/>
      <c r="Q10" s="1241"/>
      <c r="R10" s="1241"/>
      <c r="S10" s="1241"/>
      <c r="T10" s="1241"/>
    </row>
    <row r="11" spans="1:20" ht="20.149999999999999" customHeight="1" x14ac:dyDescent="0.2">
      <c r="A11" s="1252" t="s">
        <v>77</v>
      </c>
      <c r="B11" s="1253"/>
      <c r="C11" s="1253"/>
      <c r="D11" s="1254"/>
      <c r="E11" s="420"/>
      <c r="F11" s="266" t="s">
        <v>114</v>
      </c>
      <c r="G11" s="421"/>
      <c r="H11" s="267" t="s">
        <v>115</v>
      </c>
      <c r="I11" s="422"/>
      <c r="J11" s="268" t="s">
        <v>116</v>
      </c>
      <c r="K11" s="1252" t="s">
        <v>77</v>
      </c>
      <c r="L11" s="1253"/>
      <c r="M11" s="1253"/>
      <c r="N11" s="1254"/>
      <c r="O11" s="421"/>
      <c r="P11" s="266" t="s">
        <v>114</v>
      </c>
      <c r="Q11" s="420"/>
      <c r="R11" s="267" t="s">
        <v>115</v>
      </c>
      <c r="S11" s="422"/>
      <c r="T11" s="268" t="s">
        <v>116</v>
      </c>
    </row>
    <row r="12" spans="1:20" s="81" customFormat="1" ht="30.75" customHeight="1" x14ac:dyDescent="0.2">
      <c r="A12" s="262" t="s">
        <v>221</v>
      </c>
      <c r="B12" s="1261" t="s">
        <v>113</v>
      </c>
      <c r="C12" s="1262"/>
      <c r="D12" s="1263"/>
      <c r="E12" s="1255" t="s">
        <v>118</v>
      </c>
      <c r="F12" s="1256"/>
      <c r="G12" s="1257" t="s">
        <v>219</v>
      </c>
      <c r="H12" s="1258"/>
      <c r="I12" s="1259" t="s">
        <v>222</v>
      </c>
      <c r="J12" s="1260"/>
      <c r="K12" s="262" t="s">
        <v>221</v>
      </c>
      <c r="L12" s="1261" t="s">
        <v>113</v>
      </c>
      <c r="M12" s="1262"/>
      <c r="N12" s="1263"/>
      <c r="O12" s="1255" t="s">
        <v>118</v>
      </c>
      <c r="P12" s="1256"/>
      <c r="Q12" s="1257" t="s">
        <v>219</v>
      </c>
      <c r="R12" s="1258"/>
      <c r="S12" s="1259" t="s">
        <v>222</v>
      </c>
      <c r="T12" s="1260"/>
    </row>
    <row r="13" spans="1:20" ht="25" customHeight="1" x14ac:dyDescent="0.2">
      <c r="A13" s="423"/>
      <c r="B13" s="1361" t="str">
        <f>IFERROR(VLOOKUP(A13,食材一覧!$A$8:$H$76,2,FALSE),"")</f>
        <v/>
      </c>
      <c r="C13" s="1362"/>
      <c r="D13" s="1363"/>
      <c r="E13" s="1264"/>
      <c r="F13" s="1265"/>
      <c r="G13" s="1266" t="str">
        <f>IFERROR(VLOOKUP(A13,食材一覧!$A$8:$H$76,8,FALSE),"")</f>
        <v/>
      </c>
      <c r="H13" s="1267"/>
      <c r="I13" s="1268" t="str">
        <f>IFERROR(E13*G13,"")</f>
        <v/>
      </c>
      <c r="J13" s="1269"/>
      <c r="K13" s="423"/>
      <c r="L13" s="1361" t="str">
        <f>IFERROR(VLOOKUP(K13,食材一覧!$A$8:$H$76,2,FALSE),"")</f>
        <v/>
      </c>
      <c r="M13" s="1362"/>
      <c r="N13" s="1363"/>
      <c r="O13" s="1272"/>
      <c r="P13" s="1273"/>
      <c r="Q13" s="1266" t="str">
        <f>IFERROR(VLOOKUP(K13,食材一覧!$A$8:$H$76,8,FALSE),"")</f>
        <v/>
      </c>
      <c r="R13" s="1267"/>
      <c r="S13" s="1268" t="str">
        <f>IFERROR(O13*Q13,"")</f>
        <v/>
      </c>
      <c r="T13" s="1269"/>
    </row>
    <row r="14" spans="1:20" ht="25" customHeight="1" x14ac:dyDescent="0.2">
      <c r="A14" s="423"/>
      <c r="B14" s="1361" t="str">
        <f>IFERROR(VLOOKUP(A14,食材一覧!$A$8:$H$76,2,FALSE),"")</f>
        <v/>
      </c>
      <c r="C14" s="1362"/>
      <c r="D14" s="1363"/>
      <c r="E14" s="1264"/>
      <c r="F14" s="1265"/>
      <c r="G14" s="1266" t="str">
        <f>IFERROR(VLOOKUP(A14,食材一覧!$A$8:$H$76,8,FALSE),"")</f>
        <v/>
      </c>
      <c r="H14" s="1267"/>
      <c r="I14" s="1268" t="str">
        <f t="shared" ref="I14:I32" si="0">IFERROR(E14*G14,"")</f>
        <v/>
      </c>
      <c r="J14" s="1269"/>
      <c r="K14" s="423"/>
      <c r="L14" s="1361" t="str">
        <f>IFERROR(VLOOKUP(K14,食材一覧!$A$8:$H$76,2,FALSE),"")</f>
        <v/>
      </c>
      <c r="M14" s="1362"/>
      <c r="N14" s="1363"/>
      <c r="O14" s="1272"/>
      <c r="P14" s="1273"/>
      <c r="Q14" s="1266" t="str">
        <f>IFERROR(VLOOKUP(K14,食材一覧!$A$8:$H$76,8,FALSE),"")</f>
        <v/>
      </c>
      <c r="R14" s="1267"/>
      <c r="S14" s="1268" t="str">
        <f t="shared" ref="S14:S32" si="1">IFERROR(O14*Q14,"")</f>
        <v/>
      </c>
      <c r="T14" s="1269"/>
    </row>
    <row r="15" spans="1:20" ht="25" customHeight="1" x14ac:dyDescent="0.2">
      <c r="A15" s="423"/>
      <c r="B15" s="1361" t="str">
        <f>IFERROR(VLOOKUP(A15,食材一覧!$A$8:$H$76,2,FALSE),"")</f>
        <v/>
      </c>
      <c r="C15" s="1362"/>
      <c r="D15" s="1363"/>
      <c r="E15" s="1264"/>
      <c r="F15" s="1265"/>
      <c r="G15" s="1266" t="str">
        <f>IFERROR(VLOOKUP(A15,食材一覧!$A$8:$H$76,8,FALSE),"")</f>
        <v/>
      </c>
      <c r="H15" s="1267"/>
      <c r="I15" s="1268" t="str">
        <f t="shared" si="0"/>
        <v/>
      </c>
      <c r="J15" s="1269"/>
      <c r="K15" s="423"/>
      <c r="L15" s="1361" t="str">
        <f>IFERROR(VLOOKUP(K15,食材一覧!$A$8:$H$76,2,FALSE),"")</f>
        <v/>
      </c>
      <c r="M15" s="1362"/>
      <c r="N15" s="1363"/>
      <c r="O15" s="1272"/>
      <c r="P15" s="1273"/>
      <c r="Q15" s="1266" t="str">
        <f>IFERROR(VLOOKUP(K15,食材一覧!$A$8:$H$76,8,FALSE),"")</f>
        <v/>
      </c>
      <c r="R15" s="1267"/>
      <c r="S15" s="1268" t="str">
        <f t="shared" si="1"/>
        <v/>
      </c>
      <c r="T15" s="1269"/>
    </row>
    <row r="16" spans="1:20" ht="25" customHeight="1" x14ac:dyDescent="0.2">
      <c r="A16" s="423"/>
      <c r="B16" s="1361" t="str">
        <f>IFERROR(VLOOKUP(A16,食材一覧!$A$8:$H$76,2,FALSE),"")</f>
        <v/>
      </c>
      <c r="C16" s="1362"/>
      <c r="D16" s="1363"/>
      <c r="E16" s="1264"/>
      <c r="F16" s="1265"/>
      <c r="G16" s="1266" t="str">
        <f>IFERROR(VLOOKUP(A16,食材一覧!$A$8:$H$76,8,FALSE),"")</f>
        <v/>
      </c>
      <c r="H16" s="1267"/>
      <c r="I16" s="1268" t="str">
        <f t="shared" si="0"/>
        <v/>
      </c>
      <c r="J16" s="1269"/>
      <c r="K16" s="423"/>
      <c r="L16" s="1361" t="str">
        <f>IFERROR(VLOOKUP(K16,食材一覧!$A$8:$H$76,2,FALSE),"")</f>
        <v/>
      </c>
      <c r="M16" s="1362"/>
      <c r="N16" s="1363"/>
      <c r="O16" s="1272"/>
      <c r="P16" s="1273"/>
      <c r="Q16" s="1266" t="str">
        <f>IFERROR(VLOOKUP(K16,食材一覧!$A$8:$H$76,8,FALSE),"")</f>
        <v/>
      </c>
      <c r="R16" s="1267"/>
      <c r="S16" s="1268" t="str">
        <f t="shared" si="1"/>
        <v/>
      </c>
      <c r="T16" s="1269"/>
    </row>
    <row r="17" spans="1:20" ht="25" customHeight="1" x14ac:dyDescent="0.2">
      <c r="A17" s="423"/>
      <c r="B17" s="1361" t="str">
        <f>IFERROR(VLOOKUP(A17,食材一覧!$A$8:$H$76,2,FALSE),"")</f>
        <v/>
      </c>
      <c r="C17" s="1362"/>
      <c r="D17" s="1363"/>
      <c r="E17" s="1264"/>
      <c r="F17" s="1265"/>
      <c r="G17" s="1266" t="str">
        <f>IFERROR(VLOOKUP(A17,食材一覧!$A$8:$H$76,8,FALSE),"")</f>
        <v/>
      </c>
      <c r="H17" s="1267"/>
      <c r="I17" s="1268" t="str">
        <f t="shared" si="0"/>
        <v/>
      </c>
      <c r="J17" s="1269"/>
      <c r="K17" s="423"/>
      <c r="L17" s="1361" t="str">
        <f>IFERROR(VLOOKUP(K17,食材一覧!$A$8:$H$76,2,FALSE),"")</f>
        <v/>
      </c>
      <c r="M17" s="1362"/>
      <c r="N17" s="1363"/>
      <c r="O17" s="1272"/>
      <c r="P17" s="1273"/>
      <c r="Q17" s="1266" t="str">
        <f>IFERROR(VLOOKUP(K17,食材一覧!$A$8:$H$76,8,FALSE),"")</f>
        <v/>
      </c>
      <c r="R17" s="1267"/>
      <c r="S17" s="1268" t="str">
        <f t="shared" si="1"/>
        <v/>
      </c>
      <c r="T17" s="1269"/>
    </row>
    <row r="18" spans="1:20" ht="25" customHeight="1" x14ac:dyDescent="0.2">
      <c r="A18" s="423"/>
      <c r="B18" s="1361" t="str">
        <f>IFERROR(VLOOKUP(A18,食材一覧!$A$8:$H$76,2,FALSE),"")</f>
        <v/>
      </c>
      <c r="C18" s="1362"/>
      <c r="D18" s="1363"/>
      <c r="E18" s="1264"/>
      <c r="F18" s="1265"/>
      <c r="G18" s="1266" t="str">
        <f>IFERROR(VLOOKUP(A18,食材一覧!$A$8:$H$76,8,FALSE),"")</f>
        <v/>
      </c>
      <c r="H18" s="1267"/>
      <c r="I18" s="1268" t="str">
        <f t="shared" si="0"/>
        <v/>
      </c>
      <c r="J18" s="1269"/>
      <c r="K18" s="423"/>
      <c r="L18" s="1361" t="str">
        <f>IFERROR(VLOOKUP(K18,食材一覧!$A$8:$H$76,2,FALSE),"")</f>
        <v/>
      </c>
      <c r="M18" s="1362"/>
      <c r="N18" s="1363"/>
      <c r="O18" s="1272"/>
      <c r="P18" s="1273"/>
      <c r="Q18" s="1266" t="str">
        <f>IFERROR(VLOOKUP(K18,食材一覧!$A$8:$H$76,8,FALSE),"")</f>
        <v/>
      </c>
      <c r="R18" s="1267"/>
      <c r="S18" s="1268" t="str">
        <f t="shared" si="1"/>
        <v/>
      </c>
      <c r="T18" s="1269"/>
    </row>
    <row r="19" spans="1:20" ht="25" customHeight="1" x14ac:dyDescent="0.2">
      <c r="A19" s="423"/>
      <c r="B19" s="1361" t="str">
        <f>IFERROR(VLOOKUP(A19,食材一覧!$A$8:$H$76,2,FALSE),"")</f>
        <v/>
      </c>
      <c r="C19" s="1362"/>
      <c r="D19" s="1363"/>
      <c r="E19" s="1264"/>
      <c r="F19" s="1265"/>
      <c r="G19" s="1266" t="str">
        <f>IFERROR(VLOOKUP(A19,食材一覧!$A$8:$H$76,8,FALSE),"")</f>
        <v/>
      </c>
      <c r="H19" s="1267"/>
      <c r="I19" s="1268" t="str">
        <f t="shared" si="0"/>
        <v/>
      </c>
      <c r="J19" s="1269"/>
      <c r="K19" s="423"/>
      <c r="L19" s="1361" t="str">
        <f>IFERROR(VLOOKUP(K19,食材一覧!$A$8:$H$76,2,FALSE),"")</f>
        <v/>
      </c>
      <c r="M19" s="1362"/>
      <c r="N19" s="1363"/>
      <c r="O19" s="1272"/>
      <c r="P19" s="1273"/>
      <c r="Q19" s="1266" t="str">
        <f>IFERROR(VLOOKUP(K19,食材一覧!$A$8:$H$76,8,FALSE),"")</f>
        <v/>
      </c>
      <c r="R19" s="1267"/>
      <c r="S19" s="1268" t="str">
        <f t="shared" si="1"/>
        <v/>
      </c>
      <c r="T19" s="1269"/>
    </row>
    <row r="20" spans="1:20" ht="25" customHeight="1" x14ac:dyDescent="0.2">
      <c r="A20" s="423"/>
      <c r="B20" s="1361" t="str">
        <f>IFERROR(VLOOKUP(A20,食材一覧!$A$8:$H$76,2,FALSE),"")</f>
        <v/>
      </c>
      <c r="C20" s="1362"/>
      <c r="D20" s="1363"/>
      <c r="E20" s="1264"/>
      <c r="F20" s="1265"/>
      <c r="G20" s="1266" t="str">
        <f>IFERROR(VLOOKUP(A20,食材一覧!$A$8:$H$76,8,FALSE),"")</f>
        <v/>
      </c>
      <c r="H20" s="1267"/>
      <c r="I20" s="1268" t="str">
        <f t="shared" si="0"/>
        <v/>
      </c>
      <c r="J20" s="1269"/>
      <c r="K20" s="423"/>
      <c r="L20" s="1361" t="str">
        <f>IFERROR(VLOOKUP(K20,食材一覧!$A$8:$H$76,2,FALSE),"")</f>
        <v/>
      </c>
      <c r="M20" s="1362"/>
      <c r="N20" s="1363"/>
      <c r="O20" s="1272"/>
      <c r="P20" s="1273"/>
      <c r="Q20" s="1266" t="str">
        <f>IFERROR(VLOOKUP(K20,食材一覧!$A$8:$H$76,8,FALSE),"")</f>
        <v/>
      </c>
      <c r="R20" s="1267"/>
      <c r="S20" s="1268" t="str">
        <f t="shared" si="1"/>
        <v/>
      </c>
      <c r="T20" s="1269"/>
    </row>
    <row r="21" spans="1:20" ht="25" customHeight="1" x14ac:dyDescent="0.2">
      <c r="A21" s="423"/>
      <c r="B21" s="1361" t="str">
        <f>IFERROR(VLOOKUP(A21,食材一覧!$A$8:$H$76,2,FALSE),"")</f>
        <v/>
      </c>
      <c r="C21" s="1362"/>
      <c r="D21" s="1363"/>
      <c r="E21" s="1264"/>
      <c r="F21" s="1265"/>
      <c r="G21" s="1266" t="str">
        <f>IFERROR(VLOOKUP(A21,食材一覧!$A$8:$H$76,8,FALSE),"")</f>
        <v/>
      </c>
      <c r="H21" s="1267"/>
      <c r="I21" s="1268" t="str">
        <f t="shared" si="0"/>
        <v/>
      </c>
      <c r="J21" s="1269"/>
      <c r="K21" s="423"/>
      <c r="L21" s="1361" t="str">
        <f>IFERROR(VLOOKUP(K21,食材一覧!$A$8:$H$76,2,FALSE),"")</f>
        <v/>
      </c>
      <c r="M21" s="1362"/>
      <c r="N21" s="1363"/>
      <c r="O21" s="1272"/>
      <c r="P21" s="1273"/>
      <c r="Q21" s="1266" t="str">
        <f>IFERROR(VLOOKUP(K21,食材一覧!$A$8:$H$76,8,FALSE),"")</f>
        <v/>
      </c>
      <c r="R21" s="1267"/>
      <c r="S21" s="1268" t="str">
        <f t="shared" si="1"/>
        <v/>
      </c>
      <c r="T21" s="1269"/>
    </row>
    <row r="22" spans="1:20" ht="25" customHeight="1" x14ac:dyDescent="0.2">
      <c r="A22" s="423"/>
      <c r="B22" s="1361" t="str">
        <f>IFERROR(VLOOKUP(A22,食材一覧!$A$8:$H$76,2,FALSE),"")</f>
        <v/>
      </c>
      <c r="C22" s="1362"/>
      <c r="D22" s="1363"/>
      <c r="E22" s="1264"/>
      <c r="F22" s="1265"/>
      <c r="G22" s="1266" t="str">
        <f>IFERROR(VLOOKUP(A22,食材一覧!$A$8:$H$76,8,FALSE),"")</f>
        <v/>
      </c>
      <c r="H22" s="1267"/>
      <c r="I22" s="1268" t="str">
        <f t="shared" si="0"/>
        <v/>
      </c>
      <c r="J22" s="1269"/>
      <c r="K22" s="423"/>
      <c r="L22" s="1361" t="str">
        <f>IFERROR(VLOOKUP(K22,食材一覧!$A$8:$H$76,2,FALSE),"")</f>
        <v/>
      </c>
      <c r="M22" s="1362"/>
      <c r="N22" s="1363"/>
      <c r="O22" s="1272"/>
      <c r="P22" s="1273"/>
      <c r="Q22" s="1266" t="str">
        <f>IFERROR(VLOOKUP(K22,食材一覧!$A$8:$H$76,8,FALSE),"")</f>
        <v/>
      </c>
      <c r="R22" s="1267"/>
      <c r="S22" s="1268" t="str">
        <f t="shared" si="1"/>
        <v/>
      </c>
      <c r="T22" s="1269"/>
    </row>
    <row r="23" spans="1:20" ht="25" customHeight="1" x14ac:dyDescent="0.2">
      <c r="A23" s="423"/>
      <c r="B23" s="1361" t="str">
        <f>IFERROR(VLOOKUP(A23,食材一覧!$A$8:$H$76,2,FALSE),"")</f>
        <v/>
      </c>
      <c r="C23" s="1362"/>
      <c r="D23" s="1363"/>
      <c r="E23" s="1264"/>
      <c r="F23" s="1265"/>
      <c r="G23" s="1266" t="str">
        <f>IFERROR(VLOOKUP(A23,食材一覧!$A$8:$H$76,8,FALSE),"")</f>
        <v/>
      </c>
      <c r="H23" s="1267"/>
      <c r="I23" s="1268" t="str">
        <f t="shared" si="0"/>
        <v/>
      </c>
      <c r="J23" s="1269"/>
      <c r="K23" s="423"/>
      <c r="L23" s="1361" t="str">
        <f>IFERROR(VLOOKUP(K23,食材一覧!$A$8:$H$76,2,FALSE),"")</f>
        <v/>
      </c>
      <c r="M23" s="1362"/>
      <c r="N23" s="1363"/>
      <c r="O23" s="1272"/>
      <c r="P23" s="1273"/>
      <c r="Q23" s="1266" t="str">
        <f>IFERROR(VLOOKUP(K23,食材一覧!$A$8:$H$76,8,FALSE),"")</f>
        <v/>
      </c>
      <c r="R23" s="1267"/>
      <c r="S23" s="1268" t="str">
        <f t="shared" si="1"/>
        <v/>
      </c>
      <c r="T23" s="1269"/>
    </row>
    <row r="24" spans="1:20" ht="25" customHeight="1" x14ac:dyDescent="0.2">
      <c r="A24" s="423"/>
      <c r="B24" s="1361" t="str">
        <f>IFERROR(VLOOKUP(A24,食材一覧!$A$8:$H$76,2,FALSE),"")</f>
        <v/>
      </c>
      <c r="C24" s="1362"/>
      <c r="D24" s="1363"/>
      <c r="E24" s="1264"/>
      <c r="F24" s="1265"/>
      <c r="G24" s="1266" t="str">
        <f>IFERROR(VLOOKUP(A24,食材一覧!$A$8:$H$76,8,FALSE),"")</f>
        <v/>
      </c>
      <c r="H24" s="1267"/>
      <c r="I24" s="1268" t="str">
        <f t="shared" si="0"/>
        <v/>
      </c>
      <c r="J24" s="1269"/>
      <c r="K24" s="423"/>
      <c r="L24" s="1361" t="str">
        <f>IFERROR(VLOOKUP(K24,食材一覧!$A$8:$H$76,2,FALSE),"")</f>
        <v/>
      </c>
      <c r="M24" s="1362"/>
      <c r="N24" s="1363"/>
      <c r="O24" s="1272"/>
      <c r="P24" s="1273"/>
      <c r="Q24" s="1266" t="str">
        <f>IFERROR(VLOOKUP(K24,食材一覧!$A$8:$H$76,8,FALSE),"")</f>
        <v/>
      </c>
      <c r="R24" s="1267"/>
      <c r="S24" s="1268" t="str">
        <f t="shared" si="1"/>
        <v/>
      </c>
      <c r="T24" s="1269"/>
    </row>
    <row r="25" spans="1:20" ht="25" customHeight="1" x14ac:dyDescent="0.2">
      <c r="A25" s="423"/>
      <c r="B25" s="1361" t="str">
        <f>IFERROR(VLOOKUP(A25,食材一覧!$A$8:$H$76,2,FALSE),"")</f>
        <v/>
      </c>
      <c r="C25" s="1362"/>
      <c r="D25" s="1363"/>
      <c r="E25" s="1264"/>
      <c r="F25" s="1265"/>
      <c r="G25" s="1266" t="str">
        <f>IFERROR(VLOOKUP(A25,食材一覧!$A$8:$H$76,8,FALSE),"")</f>
        <v/>
      </c>
      <c r="H25" s="1267"/>
      <c r="I25" s="1268" t="str">
        <f t="shared" si="0"/>
        <v/>
      </c>
      <c r="J25" s="1269"/>
      <c r="K25" s="423"/>
      <c r="L25" s="1361" t="str">
        <f>IFERROR(VLOOKUP(K25,食材一覧!$A$8:$H$76,2,FALSE),"")</f>
        <v/>
      </c>
      <c r="M25" s="1362"/>
      <c r="N25" s="1363"/>
      <c r="O25" s="1272"/>
      <c r="P25" s="1273"/>
      <c r="Q25" s="1266" t="str">
        <f>IFERROR(VLOOKUP(K25,食材一覧!$A$8:$H$76,8,FALSE),"")</f>
        <v/>
      </c>
      <c r="R25" s="1267"/>
      <c r="S25" s="1268" t="str">
        <f t="shared" si="1"/>
        <v/>
      </c>
      <c r="T25" s="1269"/>
    </row>
    <row r="26" spans="1:20" ht="25" customHeight="1" x14ac:dyDescent="0.2">
      <c r="A26" s="423"/>
      <c r="B26" s="1361" t="str">
        <f>IFERROR(VLOOKUP(A26,食材一覧!$A$8:$H$76,2,FALSE),"")</f>
        <v/>
      </c>
      <c r="C26" s="1362"/>
      <c r="D26" s="1363"/>
      <c r="E26" s="1264"/>
      <c r="F26" s="1265"/>
      <c r="G26" s="1266" t="str">
        <f>IFERROR(VLOOKUP(A26,食材一覧!$A$8:$H$76,8,FALSE),"")</f>
        <v/>
      </c>
      <c r="H26" s="1267"/>
      <c r="I26" s="1268" t="str">
        <f t="shared" si="0"/>
        <v/>
      </c>
      <c r="J26" s="1269"/>
      <c r="K26" s="423"/>
      <c r="L26" s="1361" t="str">
        <f>IFERROR(VLOOKUP(K26,食材一覧!$A$8:$H$76,2,FALSE),"")</f>
        <v/>
      </c>
      <c r="M26" s="1362"/>
      <c r="N26" s="1363"/>
      <c r="O26" s="1272"/>
      <c r="P26" s="1273"/>
      <c r="Q26" s="1266" t="str">
        <f>IFERROR(VLOOKUP(K26,食材一覧!$A$8:$H$76,8,FALSE),"")</f>
        <v/>
      </c>
      <c r="R26" s="1267"/>
      <c r="S26" s="1268" t="str">
        <f t="shared" si="1"/>
        <v/>
      </c>
      <c r="T26" s="1269"/>
    </row>
    <row r="27" spans="1:20" ht="25" customHeight="1" x14ac:dyDescent="0.2">
      <c r="A27" s="423"/>
      <c r="B27" s="1361" t="str">
        <f>IFERROR(VLOOKUP(A27,食材一覧!$A$8:$H$76,2,FALSE),"")</f>
        <v/>
      </c>
      <c r="C27" s="1362"/>
      <c r="D27" s="1363"/>
      <c r="E27" s="1264"/>
      <c r="F27" s="1265"/>
      <c r="G27" s="1266" t="str">
        <f>IFERROR(VLOOKUP(A27,食材一覧!$A$8:$H$76,8,FALSE),"")</f>
        <v/>
      </c>
      <c r="H27" s="1267"/>
      <c r="I27" s="1268" t="str">
        <f t="shared" si="0"/>
        <v/>
      </c>
      <c r="J27" s="1269"/>
      <c r="K27" s="423"/>
      <c r="L27" s="1361" t="str">
        <f>IFERROR(VLOOKUP(K27,食材一覧!$A$8:$H$76,2,FALSE),"")</f>
        <v/>
      </c>
      <c r="M27" s="1362"/>
      <c r="N27" s="1363"/>
      <c r="O27" s="1272"/>
      <c r="P27" s="1273"/>
      <c r="Q27" s="1266" t="str">
        <f>IFERROR(VLOOKUP(K27,食材一覧!$A$8:$H$76,8,FALSE),"")</f>
        <v/>
      </c>
      <c r="R27" s="1267"/>
      <c r="S27" s="1268" t="str">
        <f t="shared" si="1"/>
        <v/>
      </c>
      <c r="T27" s="1269"/>
    </row>
    <row r="28" spans="1:20" ht="25" customHeight="1" x14ac:dyDescent="0.2">
      <c r="A28" s="423"/>
      <c r="B28" s="1361" t="str">
        <f>IFERROR(VLOOKUP(A28,食材一覧!$A$8:$H$76,2,FALSE),"")</f>
        <v/>
      </c>
      <c r="C28" s="1362"/>
      <c r="D28" s="1363"/>
      <c r="E28" s="1264"/>
      <c r="F28" s="1265"/>
      <c r="G28" s="1266" t="str">
        <f>IFERROR(VLOOKUP(A28,食材一覧!$A$8:$H$76,8,FALSE),"")</f>
        <v/>
      </c>
      <c r="H28" s="1267"/>
      <c r="I28" s="1268" t="str">
        <f t="shared" si="0"/>
        <v/>
      </c>
      <c r="J28" s="1269"/>
      <c r="K28" s="423"/>
      <c r="L28" s="1361" t="str">
        <f>IFERROR(VLOOKUP(K28,食材一覧!$A$8:$H$76,2,FALSE),"")</f>
        <v/>
      </c>
      <c r="M28" s="1362"/>
      <c r="N28" s="1363"/>
      <c r="O28" s="1272"/>
      <c r="P28" s="1273"/>
      <c r="Q28" s="1266" t="str">
        <f>IFERROR(VLOOKUP(K28,食材一覧!$A$8:$H$76,8,FALSE),"")</f>
        <v/>
      </c>
      <c r="R28" s="1267"/>
      <c r="S28" s="1268" t="str">
        <f t="shared" si="1"/>
        <v/>
      </c>
      <c r="T28" s="1269"/>
    </row>
    <row r="29" spans="1:20" ht="25" customHeight="1" x14ac:dyDescent="0.2">
      <c r="A29" s="423"/>
      <c r="B29" s="1361" t="str">
        <f>IFERROR(VLOOKUP(A29,食材一覧!$A$8:$H$76,2,FALSE),"")</f>
        <v/>
      </c>
      <c r="C29" s="1362"/>
      <c r="D29" s="1363"/>
      <c r="E29" s="1264"/>
      <c r="F29" s="1265"/>
      <c r="G29" s="1266" t="str">
        <f>IFERROR(VLOOKUP(A29,食材一覧!$A$8:$H$76,8,FALSE),"")</f>
        <v/>
      </c>
      <c r="H29" s="1267"/>
      <c r="I29" s="1268" t="str">
        <f t="shared" si="0"/>
        <v/>
      </c>
      <c r="J29" s="1269"/>
      <c r="K29" s="423"/>
      <c r="L29" s="1361" t="str">
        <f>IFERROR(VLOOKUP(K29,食材一覧!$A$8:$H$76,2,FALSE),"")</f>
        <v/>
      </c>
      <c r="M29" s="1362"/>
      <c r="N29" s="1363"/>
      <c r="O29" s="1272"/>
      <c r="P29" s="1273"/>
      <c r="Q29" s="1266" t="str">
        <f>IFERROR(VLOOKUP(K29,食材一覧!$A$8:$H$76,8,FALSE),"")</f>
        <v/>
      </c>
      <c r="R29" s="1267"/>
      <c r="S29" s="1268" t="str">
        <f t="shared" si="1"/>
        <v/>
      </c>
      <c r="T29" s="1269"/>
    </row>
    <row r="30" spans="1:20" ht="25" customHeight="1" x14ac:dyDescent="0.2">
      <c r="A30" s="423"/>
      <c r="B30" s="1361" t="str">
        <f>IFERROR(VLOOKUP(A30,食材一覧!$A$8:$H$76,2,FALSE),"")</f>
        <v/>
      </c>
      <c r="C30" s="1362"/>
      <c r="D30" s="1363"/>
      <c r="E30" s="1264"/>
      <c r="F30" s="1265"/>
      <c r="G30" s="1266" t="str">
        <f>IFERROR(VLOOKUP(A30,食材一覧!$A$8:$H$76,8,FALSE),"")</f>
        <v/>
      </c>
      <c r="H30" s="1267"/>
      <c r="I30" s="1268" t="str">
        <f t="shared" si="0"/>
        <v/>
      </c>
      <c r="J30" s="1269"/>
      <c r="K30" s="423"/>
      <c r="L30" s="1361" t="str">
        <f>IFERROR(VLOOKUP(K30,食材一覧!$A$8:$H$76,2,FALSE),"")</f>
        <v/>
      </c>
      <c r="M30" s="1362"/>
      <c r="N30" s="1363"/>
      <c r="O30" s="1272"/>
      <c r="P30" s="1273"/>
      <c r="Q30" s="1266" t="str">
        <f>IFERROR(VLOOKUP(K30,食材一覧!$A$8:$H$76,8,FALSE),"")</f>
        <v/>
      </c>
      <c r="R30" s="1267"/>
      <c r="S30" s="1268" t="str">
        <f t="shared" si="1"/>
        <v/>
      </c>
      <c r="T30" s="1269"/>
    </row>
    <row r="31" spans="1:20" ht="25" customHeight="1" x14ac:dyDescent="0.2">
      <c r="A31" s="423"/>
      <c r="B31" s="1361" t="str">
        <f>IFERROR(VLOOKUP(A31,食材一覧!$A$8:$H$76,2,FALSE),"")</f>
        <v/>
      </c>
      <c r="C31" s="1362"/>
      <c r="D31" s="1363"/>
      <c r="E31" s="1264"/>
      <c r="F31" s="1265"/>
      <c r="G31" s="1266" t="str">
        <f>IFERROR(VLOOKUP(A31,食材一覧!$A$8:$H$76,8,FALSE),"")</f>
        <v/>
      </c>
      <c r="H31" s="1267"/>
      <c r="I31" s="1268" t="str">
        <f t="shared" si="0"/>
        <v/>
      </c>
      <c r="J31" s="1269"/>
      <c r="K31" s="423"/>
      <c r="L31" s="1361" t="str">
        <f>IFERROR(VLOOKUP(K31,食材一覧!$A$8:$H$76,2,FALSE),"")</f>
        <v/>
      </c>
      <c r="M31" s="1362"/>
      <c r="N31" s="1363"/>
      <c r="O31" s="1272"/>
      <c r="P31" s="1273"/>
      <c r="Q31" s="1266" t="str">
        <f>IFERROR(VLOOKUP(K31,食材一覧!$A$8:$H$76,8,FALSE),"")</f>
        <v/>
      </c>
      <c r="R31" s="1267"/>
      <c r="S31" s="1268" t="str">
        <f t="shared" si="1"/>
        <v/>
      </c>
      <c r="T31" s="1269"/>
    </row>
    <row r="32" spans="1:20" ht="25" customHeight="1" thickBot="1" x14ac:dyDescent="0.25">
      <c r="A32" s="424"/>
      <c r="B32" s="1361" t="str">
        <f>IFERROR(VLOOKUP(A32,食材一覧!$A$8:$H$76,2,FALSE),"")</f>
        <v/>
      </c>
      <c r="C32" s="1362"/>
      <c r="D32" s="1363"/>
      <c r="E32" s="1264"/>
      <c r="F32" s="1265"/>
      <c r="G32" s="1266" t="str">
        <f>IFERROR(VLOOKUP(A32,食材一覧!$A$8:$H$76,8,FALSE),"")</f>
        <v/>
      </c>
      <c r="H32" s="1267"/>
      <c r="I32" s="1270" t="str">
        <f t="shared" si="0"/>
        <v/>
      </c>
      <c r="J32" s="1271"/>
      <c r="K32" s="424"/>
      <c r="L32" s="1361" t="str">
        <f>IFERROR(VLOOKUP(K32,食材一覧!$A$8:$H$76,2,FALSE),"")</f>
        <v/>
      </c>
      <c r="M32" s="1362"/>
      <c r="N32" s="1363"/>
      <c r="O32" s="1272"/>
      <c r="P32" s="1273"/>
      <c r="Q32" s="1266" t="str">
        <f>IFERROR(VLOOKUP(K32,食材一覧!$A$8:$H$76,8,FALSE),"")</f>
        <v/>
      </c>
      <c r="R32" s="1267"/>
      <c r="S32" s="1270" t="str">
        <f t="shared" si="1"/>
        <v/>
      </c>
      <c r="T32" s="1271"/>
    </row>
    <row r="33" spans="1:20" ht="20.149999999999999" customHeight="1" thickBot="1" x14ac:dyDescent="0.25">
      <c r="A33" s="1274" t="s">
        <v>69</v>
      </c>
      <c r="B33" s="1228"/>
      <c r="C33" s="1228"/>
      <c r="D33" s="1228"/>
      <c r="E33" s="1275"/>
      <c r="F33" s="1227">
        <f>SUM(I13:J32)</f>
        <v>0</v>
      </c>
      <c r="G33" s="1228"/>
      <c r="H33" s="1228"/>
      <c r="I33" s="1228"/>
      <c r="J33" s="1229"/>
      <c r="K33" s="1274" t="s">
        <v>69</v>
      </c>
      <c r="L33" s="1228"/>
      <c r="M33" s="1228"/>
      <c r="N33" s="1228"/>
      <c r="O33" s="1228"/>
      <c r="P33" s="1227">
        <f>SUM(S13:T32)</f>
        <v>0</v>
      </c>
      <c r="Q33" s="1228"/>
      <c r="R33" s="1228"/>
      <c r="S33" s="1228"/>
      <c r="T33" s="1229"/>
    </row>
    <row r="34" spans="1:20" ht="15" customHeight="1" x14ac:dyDescent="0.2">
      <c r="B34" s="37"/>
      <c r="C34" s="37"/>
      <c r="D34" s="37"/>
      <c r="E34" s="37"/>
      <c r="F34" s="37"/>
      <c r="G34" s="37"/>
      <c r="H34" s="37"/>
    </row>
  </sheetData>
  <sheetProtection algorithmName="SHA-512" hashValue="dOu5mLfOyIpJ07xc9ZEefcA5hGxDGKCeAUk8PShZf+Zc2eXuDXcPt8f7R9skAHMCIcwt9h3eyJLvShXD9GBhig==" saltValue="mRwlNGKzby+am72pltULrQ==" spinCount="100000" sheet="1" objects="1" scenarios="1"/>
  <mergeCells count="191">
    <mergeCell ref="K33:O33"/>
    <mergeCell ref="F33:J33"/>
    <mergeCell ref="A33:E33"/>
    <mergeCell ref="S28:T28"/>
    <mergeCell ref="S29:T29"/>
    <mergeCell ref="S30:T30"/>
    <mergeCell ref="S31:T31"/>
    <mergeCell ref="S32:T32"/>
    <mergeCell ref="S23:T23"/>
    <mergeCell ref="S24:T24"/>
    <mergeCell ref="S25:T25"/>
    <mergeCell ref="S26:T26"/>
    <mergeCell ref="S27:T27"/>
    <mergeCell ref="Q28:R28"/>
    <mergeCell ref="Q29:R29"/>
    <mergeCell ref="Q30:R30"/>
    <mergeCell ref="Q31:R31"/>
    <mergeCell ref="Q32:R32"/>
    <mergeCell ref="Q23:R23"/>
    <mergeCell ref="Q24:R24"/>
    <mergeCell ref="Q25:R25"/>
    <mergeCell ref="Q26:R26"/>
    <mergeCell ref="Q27:R27"/>
    <mergeCell ref="O28:P28"/>
    <mergeCell ref="S18:T18"/>
    <mergeCell ref="S19:T19"/>
    <mergeCell ref="S20:T20"/>
    <mergeCell ref="S21:T21"/>
    <mergeCell ref="S22:T22"/>
    <mergeCell ref="S13:T13"/>
    <mergeCell ref="S14:T14"/>
    <mergeCell ref="S15:T15"/>
    <mergeCell ref="S16:T16"/>
    <mergeCell ref="S17:T17"/>
    <mergeCell ref="Q18:R18"/>
    <mergeCell ref="Q19:R19"/>
    <mergeCell ref="Q20:R20"/>
    <mergeCell ref="Q21:R21"/>
    <mergeCell ref="Q22:R22"/>
    <mergeCell ref="Q13:R13"/>
    <mergeCell ref="Q14:R14"/>
    <mergeCell ref="Q15:R15"/>
    <mergeCell ref="Q16:R16"/>
    <mergeCell ref="Q17:R17"/>
    <mergeCell ref="O29:P29"/>
    <mergeCell ref="O30:P30"/>
    <mergeCell ref="O31:P31"/>
    <mergeCell ref="O32:P32"/>
    <mergeCell ref="O23:P23"/>
    <mergeCell ref="O24:P24"/>
    <mergeCell ref="O25:P25"/>
    <mergeCell ref="O26:P26"/>
    <mergeCell ref="O27:P27"/>
    <mergeCell ref="O18:P18"/>
    <mergeCell ref="O19:P19"/>
    <mergeCell ref="O20:P20"/>
    <mergeCell ref="O21:P21"/>
    <mergeCell ref="O22:P22"/>
    <mergeCell ref="O13:P13"/>
    <mergeCell ref="O14:P14"/>
    <mergeCell ref="O15:P15"/>
    <mergeCell ref="O16:P16"/>
    <mergeCell ref="O17:P17"/>
    <mergeCell ref="L28:N28"/>
    <mergeCell ref="L29:N29"/>
    <mergeCell ref="L30:N30"/>
    <mergeCell ref="L31:N31"/>
    <mergeCell ref="L32:N32"/>
    <mergeCell ref="L23:N23"/>
    <mergeCell ref="L24:N24"/>
    <mergeCell ref="L25:N25"/>
    <mergeCell ref="L26:N26"/>
    <mergeCell ref="L27:N27"/>
    <mergeCell ref="L18:N18"/>
    <mergeCell ref="L19:N19"/>
    <mergeCell ref="L20:N20"/>
    <mergeCell ref="L21:N21"/>
    <mergeCell ref="L22:N22"/>
    <mergeCell ref="L13:N13"/>
    <mergeCell ref="L14:N14"/>
    <mergeCell ref="L15:N15"/>
    <mergeCell ref="L16:N16"/>
    <mergeCell ref="L17:N17"/>
    <mergeCell ref="I28:J28"/>
    <mergeCell ref="I29:J29"/>
    <mergeCell ref="I30:J30"/>
    <mergeCell ref="I31:J31"/>
    <mergeCell ref="I32:J32"/>
    <mergeCell ref="I23:J23"/>
    <mergeCell ref="I24:J24"/>
    <mergeCell ref="I25:J25"/>
    <mergeCell ref="I26:J26"/>
    <mergeCell ref="I27:J27"/>
    <mergeCell ref="I18:J18"/>
    <mergeCell ref="I19:J19"/>
    <mergeCell ref="I20:J20"/>
    <mergeCell ref="I21:J21"/>
    <mergeCell ref="I22:J22"/>
    <mergeCell ref="I13:J13"/>
    <mergeCell ref="I14:J14"/>
    <mergeCell ref="I15:J15"/>
    <mergeCell ref="I16:J16"/>
    <mergeCell ref="I17:J17"/>
    <mergeCell ref="G28:H28"/>
    <mergeCell ref="G29:H29"/>
    <mergeCell ref="G30:H30"/>
    <mergeCell ref="G31:H31"/>
    <mergeCell ref="G32:H32"/>
    <mergeCell ref="G23:H23"/>
    <mergeCell ref="G24:H24"/>
    <mergeCell ref="G25:H25"/>
    <mergeCell ref="G26:H26"/>
    <mergeCell ref="G27:H27"/>
    <mergeCell ref="G18:H18"/>
    <mergeCell ref="G19:H19"/>
    <mergeCell ref="G20:H20"/>
    <mergeCell ref="G21:H21"/>
    <mergeCell ref="G22:H22"/>
    <mergeCell ref="G13:H13"/>
    <mergeCell ref="G14:H14"/>
    <mergeCell ref="G15:H15"/>
    <mergeCell ref="G16:H16"/>
    <mergeCell ref="G17:H17"/>
    <mergeCell ref="E28:F28"/>
    <mergeCell ref="E29:F29"/>
    <mergeCell ref="E30:F30"/>
    <mergeCell ref="E31:F31"/>
    <mergeCell ref="E32:F32"/>
    <mergeCell ref="E23:F23"/>
    <mergeCell ref="E24:F24"/>
    <mergeCell ref="E25:F25"/>
    <mergeCell ref="E26:F26"/>
    <mergeCell ref="E27:F27"/>
    <mergeCell ref="B28:D28"/>
    <mergeCell ref="B29:D29"/>
    <mergeCell ref="B30:D30"/>
    <mergeCell ref="B31:D31"/>
    <mergeCell ref="B32:D32"/>
    <mergeCell ref="B23:D23"/>
    <mergeCell ref="B24:D24"/>
    <mergeCell ref="B25:D25"/>
    <mergeCell ref="B26:D26"/>
    <mergeCell ref="B27:D27"/>
    <mergeCell ref="L12:N12"/>
    <mergeCell ref="E12:F12"/>
    <mergeCell ref="G12:H12"/>
    <mergeCell ref="I12:J12"/>
    <mergeCell ref="B18:D18"/>
    <mergeCell ref="B19:D19"/>
    <mergeCell ref="B20:D20"/>
    <mergeCell ref="B21:D21"/>
    <mergeCell ref="B22:D22"/>
    <mergeCell ref="B13:D13"/>
    <mergeCell ref="B14:D14"/>
    <mergeCell ref="B15:D15"/>
    <mergeCell ref="B16:D16"/>
    <mergeCell ref="B17:D17"/>
    <mergeCell ref="E18:F18"/>
    <mergeCell ref="E19:F19"/>
    <mergeCell ref="E20:F20"/>
    <mergeCell ref="E21:F21"/>
    <mergeCell ref="E22:F22"/>
    <mergeCell ref="E13:F13"/>
    <mergeCell ref="E14:F14"/>
    <mergeCell ref="E15:F15"/>
    <mergeCell ref="E16:F16"/>
    <mergeCell ref="E17:F17"/>
    <mergeCell ref="P33:T33"/>
    <mergeCell ref="B1:T1"/>
    <mergeCell ref="R2:T2"/>
    <mergeCell ref="A2:B2"/>
    <mergeCell ref="C3:T3"/>
    <mergeCell ref="A6:T6"/>
    <mergeCell ref="A7:T7"/>
    <mergeCell ref="A4:B4"/>
    <mergeCell ref="A5:B5"/>
    <mergeCell ref="A10:T10"/>
    <mergeCell ref="A8:T8"/>
    <mergeCell ref="A9:T9"/>
    <mergeCell ref="C4:F4"/>
    <mergeCell ref="G4:K4"/>
    <mergeCell ref="M4:P4"/>
    <mergeCell ref="Q4:T4"/>
    <mergeCell ref="C5:K5"/>
    <mergeCell ref="L5:T5"/>
    <mergeCell ref="A11:D11"/>
    <mergeCell ref="K11:N11"/>
    <mergeCell ref="O12:P12"/>
    <mergeCell ref="Q12:R12"/>
    <mergeCell ref="S12:T12"/>
    <mergeCell ref="B12:D12"/>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4" r:id="rId4" name="Check Box 10">
              <controlPr defaultSize="0" autoFill="0" autoLine="0" autoPict="0">
                <anchor moveWithCells="1">
                  <from>
                    <xdr:col>11</xdr:col>
                    <xdr:colOff>241300</xdr:colOff>
                    <xdr:row>4</xdr:row>
                    <xdr:rowOff>107950</xdr:rowOff>
                  </from>
                  <to>
                    <xdr:col>12</xdr:col>
                    <xdr:colOff>203200</xdr:colOff>
                    <xdr:row>4</xdr:row>
                    <xdr:rowOff>304800</xdr:rowOff>
                  </to>
                </anchor>
              </controlPr>
            </control>
          </mc:Choice>
        </mc:AlternateContent>
        <mc:AlternateContent xmlns:mc="http://schemas.openxmlformats.org/markup-compatibility/2006">
          <mc:Choice Requires="x14">
            <control shapeId="16395" r:id="rId5" name="Check Box 11">
              <controlPr defaultSize="0" autoFill="0" autoLine="0" autoPict="0">
                <anchor moveWithCells="1">
                  <from>
                    <xdr:col>15</xdr:col>
                    <xdr:colOff>127000</xdr:colOff>
                    <xdr:row>4</xdr:row>
                    <xdr:rowOff>88900</xdr:rowOff>
                  </from>
                  <to>
                    <xdr:col>16</xdr:col>
                    <xdr:colOff>76200</xdr:colOff>
                    <xdr:row>4</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注文シート</vt:lpstr>
      <vt:lpstr>申請書</vt:lpstr>
      <vt:lpstr>許可書</vt:lpstr>
      <vt:lpstr>計画書</vt:lpstr>
      <vt:lpstr>名簿</vt:lpstr>
      <vt:lpstr>名簿(外国人用)</vt:lpstr>
      <vt:lpstr>アレルギー </vt:lpstr>
      <vt:lpstr>別注</vt:lpstr>
      <vt:lpstr>食材一覧</vt:lpstr>
      <vt:lpstr>備品・販売物品一覧</vt:lpstr>
      <vt:lpstr>入力フォーム用項目</vt:lpstr>
      <vt:lpstr>'アレルギー '!Print_Area</vt:lpstr>
      <vt:lpstr>許可書!Print_Area</vt:lpstr>
      <vt:lpstr>計画書!Print_Area</vt:lpstr>
      <vt:lpstr>食材一覧!Print_Area</vt:lpstr>
      <vt:lpstr>申請書!Print_Area</vt:lpstr>
      <vt:lpstr>注文シート!Print_Area</vt:lpstr>
      <vt:lpstr>備品・販売物品一覧!Print_Area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naguri</cp:lastModifiedBy>
  <cp:lastPrinted>2023-03-03T00:20:05Z</cp:lastPrinted>
  <dcterms:created xsi:type="dcterms:W3CDTF">2012-03-16T02:28:01Z</dcterms:created>
  <dcterms:modified xsi:type="dcterms:W3CDTF">2023-03-03T03:36:53Z</dcterms:modified>
</cp:coreProperties>
</file>