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8.xml" ContentType="application/vnd.ms-excel.controlproperties+xml"/>
  <Override PartName="/xl/drawings/drawing4.xml" ContentType="application/vnd.openxmlformats-officedocument.drawing+xml"/>
  <Override PartName="/xl/ctrlProps/ctrlProp9.xml" ContentType="application/vnd.ms-excel.controlproperties+xml"/>
  <Override PartName="/xl/drawings/drawing5.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C:\Users\a127466\Desktop\"/>
    </mc:Choice>
  </mc:AlternateContent>
  <xr:revisionPtr revIDLastSave="0" documentId="8_{422FAD0E-FCB5-4870-919C-31E3F474C438}" xr6:coauthVersionLast="47" xr6:coauthVersionMax="47" xr10:uidLastSave="{00000000-0000-0000-0000-000000000000}"/>
  <bookViews>
    <workbookView xWindow="-110" yWindow="-110" windowWidth="19420" windowHeight="10560" tabRatio="932" xr2:uid="{00000000-000D-0000-FFFF-FFFF00000000}"/>
  </bookViews>
  <sheets>
    <sheet name="表紙" sheetId="25" r:id="rId1"/>
    <sheet name="注文シート" sheetId="40" r:id="rId2"/>
    <sheet name="申請書" sheetId="1" r:id="rId3"/>
    <sheet name="許可書" sheetId="30" r:id="rId4"/>
    <sheet name="計画書" sheetId="9" r:id="rId5"/>
    <sheet name="名簿" sheetId="26" r:id="rId6"/>
    <sheet name="名簿(外国人用)" sheetId="27" r:id="rId7"/>
    <sheet name="アレルギー " sheetId="39" r:id="rId8"/>
    <sheet name="別注" sheetId="21" r:id="rId9"/>
    <sheet name="食材一覧" sheetId="29" r:id="rId10"/>
    <sheet name="備品・販売物品一覧" sheetId="13" r:id="rId11"/>
    <sheet name="入力フォーム用項目" sheetId="41" state="hidden" r:id="rId12"/>
  </sheets>
  <externalReferences>
    <externalReference r:id="rId13"/>
  </externalReferences>
  <definedNames>
    <definedName name="_xlnm.Print_Area" localSheetId="7">'アレルギー '!$A$1:$N$43</definedName>
    <definedName name="_xlnm.Print_Area" localSheetId="3">許可書!$A$1:$P$42</definedName>
    <definedName name="_xlnm.Print_Area" localSheetId="4">計画書!$A$1:$O$37</definedName>
    <definedName name="_xlnm.Print_Area" localSheetId="9">食材一覧!$A$1:$H$76</definedName>
    <definedName name="_xlnm.Print_Area" localSheetId="2">申請書!$A$1:$P$43</definedName>
    <definedName name="_xlnm.Print_Area" localSheetId="1">注文シート!$A$1:$S$98</definedName>
    <definedName name="_xlnm.Print_Area" localSheetId="10">備品・販売物品一覧!$A$1:$I$54</definedName>
    <definedName name="_xlnm.Print_Area" localSheetId="0">表紙!$A$1:$J$43</definedName>
    <definedName name="_xlnm.Print_Area" localSheetId="5">名簿!$A$1:$N$51</definedName>
    <definedName name="_xlnm.Print_Area" localSheetId="6">'名簿(外国人用)'!$A$1:$V$28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27" l="1"/>
  <c r="N5" i="27"/>
  <c r="D7" i="27"/>
  <c r="C7" i="27"/>
  <c r="L8" i="26"/>
  <c r="L6" i="26"/>
  <c r="D8" i="26"/>
  <c r="C8" i="26"/>
  <c r="H11" i="9"/>
  <c r="C10" i="9"/>
  <c r="C9" i="9"/>
  <c r="C7" i="9"/>
  <c r="M6" i="9"/>
  <c r="M5" i="9"/>
  <c r="E35" i="30"/>
  <c r="J30" i="30"/>
  <c r="J31" i="30"/>
  <c r="J32" i="30"/>
  <c r="J29" i="30"/>
  <c r="I30" i="30"/>
  <c r="I31" i="30"/>
  <c r="I32" i="30"/>
  <c r="I29" i="30"/>
  <c r="H30" i="30"/>
  <c r="H31" i="30"/>
  <c r="H32" i="30"/>
  <c r="H29" i="30"/>
  <c r="G30" i="30"/>
  <c r="G31" i="30"/>
  <c r="G32" i="30"/>
  <c r="G29" i="30"/>
  <c r="E30" i="30"/>
  <c r="E31" i="30"/>
  <c r="E32" i="30"/>
  <c r="E29" i="30"/>
  <c r="B32" i="30"/>
  <c r="B31" i="30"/>
  <c r="B30" i="30"/>
  <c r="B29" i="30"/>
  <c r="L26" i="30"/>
  <c r="L25" i="30"/>
  <c r="E25" i="30"/>
  <c r="L24" i="30"/>
  <c r="H24" i="30"/>
  <c r="E24" i="30"/>
  <c r="M23" i="30"/>
  <c r="L23" i="30"/>
  <c r="J23" i="30"/>
  <c r="I23" i="30"/>
  <c r="G23" i="30"/>
  <c r="E23" i="30"/>
  <c r="D20" i="30"/>
  <c r="L13" i="30"/>
  <c r="G13" i="30"/>
  <c r="F12" i="30"/>
  <c r="H10" i="30"/>
  <c r="F10" i="30"/>
  <c r="N23" i="30"/>
  <c r="B8" i="30"/>
  <c r="E32" i="1"/>
  <c r="E31" i="1"/>
  <c r="E30" i="1"/>
  <c r="E29" i="1"/>
  <c r="L26" i="1"/>
  <c r="L24" i="1"/>
  <c r="F25" i="1"/>
  <c r="F24" i="1"/>
  <c r="L23" i="1"/>
  <c r="H23" i="1"/>
  <c r="E23" i="1"/>
  <c r="M22" i="1"/>
  <c r="L22" i="1"/>
  <c r="J22" i="1"/>
  <c r="I22" i="1"/>
  <c r="G22" i="1"/>
  <c r="E22" i="1"/>
  <c r="D19" i="1"/>
  <c r="L13" i="1"/>
  <c r="G13" i="1"/>
  <c r="F12" i="1"/>
  <c r="H10" i="1"/>
  <c r="F10" i="1"/>
  <c r="B8" i="1"/>
  <c r="N62" i="40"/>
  <c r="B62" i="40"/>
  <c r="N3" i="40"/>
  <c r="J42" i="40" l="1"/>
  <c r="J43" i="40"/>
  <c r="J44" i="40"/>
  <c r="J45" i="40"/>
  <c r="J41" i="40"/>
  <c r="G14" i="21" l="1"/>
  <c r="I14" i="21" s="1"/>
  <c r="G15" i="21"/>
  <c r="G16" i="21"/>
  <c r="I16" i="21" s="1"/>
  <c r="G17" i="21"/>
  <c r="G18" i="21"/>
  <c r="I18" i="21" s="1"/>
  <c r="G19" i="21"/>
  <c r="G20" i="21"/>
  <c r="G21" i="21"/>
  <c r="I21" i="21" s="1"/>
  <c r="G22" i="21"/>
  <c r="I22" i="21" s="1"/>
  <c r="G23" i="21"/>
  <c r="G24" i="21"/>
  <c r="I24" i="21" s="1"/>
  <c r="G25" i="21"/>
  <c r="G26" i="21"/>
  <c r="I26" i="21" s="1"/>
  <c r="G27" i="21"/>
  <c r="G28" i="21"/>
  <c r="G29" i="21"/>
  <c r="I29" i="21" s="1"/>
  <c r="G30" i="21"/>
  <c r="I30" i="21" s="1"/>
  <c r="G31" i="21"/>
  <c r="G32" i="21"/>
  <c r="I32" i="21" s="1"/>
  <c r="Q14" i="21"/>
  <c r="S14" i="21" s="1"/>
  <c r="Q15" i="21"/>
  <c r="S15" i="21" s="1"/>
  <c r="Q16" i="21"/>
  <c r="S16" i="21" s="1"/>
  <c r="Q17" i="21"/>
  <c r="Q18" i="21"/>
  <c r="S18" i="21" s="1"/>
  <c r="Q19" i="21"/>
  <c r="S19" i="21" s="1"/>
  <c r="Q20" i="21"/>
  <c r="S20" i="21" s="1"/>
  <c r="Q21" i="21"/>
  <c r="S21" i="21" s="1"/>
  <c r="Q22" i="21"/>
  <c r="S22" i="21" s="1"/>
  <c r="Q23" i="21"/>
  <c r="S23" i="21" s="1"/>
  <c r="Q24" i="21"/>
  <c r="Q25" i="21"/>
  <c r="Q26" i="21"/>
  <c r="S26" i="21" s="1"/>
  <c r="Q27" i="21"/>
  <c r="S27" i="21" s="1"/>
  <c r="Q28" i="21"/>
  <c r="S28" i="21" s="1"/>
  <c r="Q29" i="21"/>
  <c r="S29" i="21" s="1"/>
  <c r="Q30" i="21"/>
  <c r="S30" i="21" s="1"/>
  <c r="Q31" i="21"/>
  <c r="S31" i="21" s="1"/>
  <c r="Q32" i="21"/>
  <c r="S17" i="21"/>
  <c r="S24" i="21"/>
  <c r="S25" i="21"/>
  <c r="S32" i="21"/>
  <c r="Q13" i="21"/>
  <c r="S13" i="21" s="1"/>
  <c r="L14" i="21"/>
  <c r="L15" i="21"/>
  <c r="L16" i="21"/>
  <c r="L17" i="21"/>
  <c r="L18" i="21"/>
  <c r="L19" i="21"/>
  <c r="L20" i="21"/>
  <c r="L21" i="21"/>
  <c r="L22" i="21"/>
  <c r="L23" i="21"/>
  <c r="L24" i="21"/>
  <c r="L25" i="21"/>
  <c r="L26" i="21"/>
  <c r="L27" i="21"/>
  <c r="L28" i="21"/>
  <c r="L29" i="21"/>
  <c r="L30" i="21"/>
  <c r="L31" i="21"/>
  <c r="L32" i="21"/>
  <c r="G13" i="21"/>
  <c r="I13" i="21" s="1"/>
  <c r="I15" i="21"/>
  <c r="I17" i="21"/>
  <c r="I19" i="21"/>
  <c r="I20" i="21"/>
  <c r="I23" i="21"/>
  <c r="I25" i="21"/>
  <c r="I27" i="21"/>
  <c r="I28" i="21"/>
  <c r="I31" i="21"/>
  <c r="B14" i="21"/>
  <c r="B15" i="21"/>
  <c r="B16" i="21"/>
  <c r="B17" i="21"/>
  <c r="B18" i="21"/>
  <c r="B19" i="21"/>
  <c r="B20" i="21"/>
  <c r="B21" i="21"/>
  <c r="B22" i="21"/>
  <c r="B23" i="21"/>
  <c r="B24" i="21"/>
  <c r="B25" i="21"/>
  <c r="B26" i="21"/>
  <c r="B27" i="21"/>
  <c r="B28" i="21"/>
  <c r="B29" i="21"/>
  <c r="B30" i="21"/>
  <c r="B31" i="21"/>
  <c r="B32" i="21"/>
  <c r="M9" i="9"/>
  <c r="D11" i="40"/>
  <c r="F33" i="21" l="1"/>
  <c r="P33" i="21"/>
  <c r="I57" i="40"/>
  <c r="I58" i="40"/>
  <c r="D8" i="40" l="1"/>
  <c r="F11" i="1" s="1"/>
  <c r="F11" i="30" l="1"/>
  <c r="C5" i="9"/>
  <c r="C6" i="26"/>
  <c r="C3" i="21"/>
  <c r="F59" i="40"/>
  <c r="I56" i="40"/>
  <c r="I55" i="40"/>
  <c r="I59" i="40" l="1"/>
  <c r="S24" i="40"/>
  <c r="S25" i="40"/>
  <c r="Q2" i="40"/>
  <c r="J49" i="40"/>
  <c r="J50" i="40"/>
  <c r="J51" i="40"/>
  <c r="J48" i="40"/>
  <c r="N10" i="9"/>
  <c r="M10" i="9"/>
  <c r="N9" i="9"/>
  <c r="G11" i="27"/>
  <c r="D11" i="27"/>
  <c r="C11" i="27"/>
  <c r="J7" i="9"/>
  <c r="J8" i="9"/>
  <c r="S85" i="40"/>
  <c r="S86" i="40"/>
  <c r="S83" i="40"/>
  <c r="S84" i="40"/>
  <c r="S82" i="40"/>
  <c r="J38" i="40"/>
  <c r="J37" i="40"/>
  <c r="S20" i="40"/>
  <c r="B13" i="21"/>
  <c r="C15" i="26" l="1"/>
  <c r="D15" i="26"/>
  <c r="F15" i="26"/>
  <c r="C16" i="39"/>
  <c r="C5" i="27"/>
  <c r="C4" i="21"/>
  <c r="G4" i="21"/>
  <c r="S37" i="40"/>
  <c r="S12" i="40" l="1"/>
  <c r="S36" i="40"/>
  <c r="S35" i="40"/>
  <c r="S21" i="40"/>
  <c r="S22" i="40"/>
  <c r="S23" i="40"/>
  <c r="S8" i="40"/>
  <c r="S9" i="40"/>
  <c r="S10" i="40"/>
  <c r="S11" i="40"/>
  <c r="S7" i="40"/>
  <c r="R2" i="21" l="1"/>
  <c r="L13" i="21"/>
  <c r="T1" i="27"/>
  <c r="M1" i="26"/>
  <c r="K1"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a127466</author>
  </authors>
  <commentList>
    <comment ref="S3" authorId="0" shapeId="0" xr:uid="{43E27042-AC3A-46EA-AEC7-0A2B6C4DC895}">
      <text>
        <r>
          <rPr>
            <b/>
            <sz val="9"/>
            <color indexed="81"/>
            <rFont val="ＭＳ Ｐゴシック"/>
            <family val="3"/>
            <charset val="128"/>
          </rPr>
          <t>灰色のついたセルは入力しないでください。</t>
        </r>
      </text>
    </comment>
    <comment ref="S14" authorId="0" shapeId="0" xr:uid="{6C0514E2-7E1A-47E7-B11A-5861690C5767}">
      <text>
        <r>
          <rPr>
            <b/>
            <sz val="9"/>
            <color indexed="81"/>
            <rFont val="ＭＳ Ｐゴシック"/>
            <family val="3"/>
            <charset val="128"/>
          </rPr>
          <t>オリエンテーリングは料金が発生しないため、人数の入力は必要ありません。実施内容（日時）確認用として入力ください。</t>
        </r>
      </text>
    </comment>
    <comment ref="S27" authorId="0" shapeId="0" xr:uid="{AEEB9BFD-E1DE-422C-8BF1-64DD1B8EAB46}">
      <text>
        <r>
          <rPr>
            <b/>
            <sz val="9"/>
            <color indexed="81"/>
            <rFont val="ＭＳ Ｐゴシック"/>
            <family val="3"/>
            <charset val="128"/>
          </rPr>
          <t>わくわく冒険ゲーム、災害時チャレンジは1班5~6人程度で組んでください。
・災害時チャレンジは有人ポイントが5ポイントありますので、5人必要になります。（5人難しい場合は有人ポイントを減らしての実施になります）
・わくわく冒険ゲームはポイントに立たず、指導員1名が班を引き連れて行く形での実施も可能です。</t>
        </r>
      </text>
    </comment>
    <comment ref="S62" authorId="0" shapeId="0" xr:uid="{161C9EE1-BF90-4D12-8ADD-0BEFC764F47E}">
      <text>
        <r>
          <rPr>
            <b/>
            <sz val="9"/>
            <color indexed="81"/>
            <rFont val="ＭＳ Ｐゴシック"/>
            <family val="3"/>
            <charset val="128"/>
          </rPr>
          <t>灰色のついたセルは入力しないでください。</t>
        </r>
      </text>
    </comment>
  </commentList>
</comments>
</file>

<file path=xl/sharedStrings.xml><?xml version="1.0" encoding="utf-8"?>
<sst xmlns="http://schemas.openxmlformats.org/spreadsheetml/2006/main" count="1082" uniqueCount="692">
  <si>
    <t>利用責任者の方は利用者全員分の住所・電話番号をまとめたリストをご用意ください。</t>
    <rPh sb="0" eb="2">
      <t>リヨウ</t>
    </rPh>
    <rPh sb="2" eb="5">
      <t>セキニンシャ</t>
    </rPh>
    <rPh sb="6" eb="7">
      <t>カタ</t>
    </rPh>
    <rPh sb="8" eb="11">
      <t>リヨウシャ</t>
    </rPh>
    <rPh sb="11" eb="13">
      <t>ゼンイン</t>
    </rPh>
    <rPh sb="13" eb="14">
      <t>ブン</t>
    </rPh>
    <rPh sb="15" eb="17">
      <t>ジュウショ</t>
    </rPh>
    <rPh sb="18" eb="20">
      <t>デンワ</t>
    </rPh>
    <rPh sb="20" eb="22">
      <t>バンゴウ</t>
    </rPh>
    <rPh sb="32" eb="34">
      <t>ヨウイ</t>
    </rPh>
    <phoneticPr fontId="8"/>
  </si>
  <si>
    <t>利用責任者電話番号</t>
    <rPh sb="0" eb="2">
      <t>リヨウ</t>
    </rPh>
    <rPh sb="2" eb="5">
      <t>セキニンシャ</t>
    </rPh>
    <rPh sb="5" eb="7">
      <t>デンワ</t>
    </rPh>
    <rPh sb="7" eb="9">
      <t>バンゴウ</t>
    </rPh>
    <phoneticPr fontId="8"/>
  </si>
  <si>
    <t>№</t>
    <phoneticPr fontId="8"/>
  </si>
  <si>
    <t>年齢</t>
    <rPh sb="0" eb="2">
      <t>ネンレイ</t>
    </rPh>
    <phoneticPr fontId="8"/>
  </si>
  <si>
    <t>性別</t>
    <rPh sb="0" eb="2">
      <t>セイベツ</t>
    </rPh>
    <phoneticPr fontId="8"/>
  </si>
  <si>
    <t>住所</t>
    <rPh sb="0" eb="2">
      <t>ジュウショ</t>
    </rPh>
    <phoneticPr fontId="8"/>
  </si>
  <si>
    <t>職業</t>
    <rPh sb="0" eb="2">
      <t>ショクギョウ</t>
    </rPh>
    <phoneticPr fontId="8"/>
  </si>
  <si>
    <t>外国人用</t>
    <rPh sb="0" eb="2">
      <t>ガイコク</t>
    </rPh>
    <rPh sb="2" eb="3">
      <t>ジン</t>
    </rPh>
    <rPh sb="3" eb="4">
      <t>ヨウ</t>
    </rPh>
    <phoneticPr fontId="8"/>
  </si>
  <si>
    <t>【日本国内に住所を有しない外国人が含まれている場合】</t>
    <rPh sb="17" eb="18">
      <t>フク</t>
    </rPh>
    <phoneticPr fontId="8"/>
  </si>
  <si>
    <t>日本国内に住所を有しない外国人の場合</t>
    <rPh sb="0" eb="2">
      <t>ニホン</t>
    </rPh>
    <rPh sb="2" eb="4">
      <t>コクナイ</t>
    </rPh>
    <rPh sb="5" eb="7">
      <t>ジュウショ</t>
    </rPh>
    <rPh sb="8" eb="9">
      <t>ユウ</t>
    </rPh>
    <rPh sb="12" eb="14">
      <t>ガイコク</t>
    </rPh>
    <rPh sb="14" eb="15">
      <t>ジン</t>
    </rPh>
    <rPh sb="16" eb="18">
      <t>バアイ</t>
    </rPh>
    <phoneticPr fontId="8"/>
  </si>
  <si>
    <t>　　</t>
    <phoneticPr fontId="8"/>
  </si>
  <si>
    <t>国籍</t>
    <rPh sb="0" eb="2">
      <t>コクセキ</t>
    </rPh>
    <phoneticPr fontId="8"/>
  </si>
  <si>
    <t>旅券番号</t>
    <rPh sb="0" eb="2">
      <t>リョケン</t>
    </rPh>
    <rPh sb="2" eb="4">
      <t>バンゴウ</t>
    </rPh>
    <phoneticPr fontId="8"/>
  </si>
  <si>
    <t>　</t>
    <phoneticPr fontId="8"/>
  </si>
  <si>
    <t xml:space="preserve">　
</t>
    <phoneticPr fontId="8"/>
  </si>
  <si>
    <t>　</t>
    <phoneticPr fontId="8"/>
  </si>
  <si>
    <t>乳幼児</t>
    <rPh sb="0" eb="3">
      <t>ニュウヨウジ</t>
    </rPh>
    <phoneticPr fontId="8"/>
  </si>
  <si>
    <t>提出書類集</t>
  </si>
  <si>
    <t>利用日</t>
    <rPh sb="0" eb="3">
      <t>リヨウビ</t>
    </rPh>
    <phoneticPr fontId="8"/>
  </si>
  <si>
    <t>提出日</t>
    <rPh sb="0" eb="2">
      <t>テイシュツ</t>
    </rPh>
    <rPh sb="2" eb="3">
      <t>ビ</t>
    </rPh>
    <phoneticPr fontId="8"/>
  </si>
  <si>
    <t>幼児・児童・生徒</t>
    <rPh sb="0" eb="2">
      <t>ヨウジ</t>
    </rPh>
    <rPh sb="3" eb="5">
      <t>ジドウ</t>
    </rPh>
    <rPh sb="6" eb="8">
      <t>セイト</t>
    </rPh>
    <phoneticPr fontId="8"/>
  </si>
  <si>
    <t>受付№　　　　　　　</t>
  </si>
  <si>
    <t>団体名または氏名</t>
  </si>
  <si>
    <t>代表者氏名</t>
  </si>
  <si>
    <t>電話　　　　　　　（　　　　）</t>
  </si>
  <si>
    <t>記</t>
  </si>
  <si>
    <t>利　用　目　的</t>
  </si>
  <si>
    <t>利　用　期　間</t>
  </si>
  <si>
    <t>利　用　人　員</t>
  </si>
  <si>
    <t>上記以外の希望</t>
  </si>
  <si>
    <t>利用の条件</t>
  </si>
  <si>
    <t>または制限</t>
  </si>
  <si>
    <t>納入通知書</t>
  </si>
  <si>
    <t>【注】　太線内だけ記入してください。</t>
  </si>
  <si>
    <t>団体名または名前</t>
    <rPh sb="0" eb="3">
      <t>ダンタイメイ</t>
    </rPh>
    <rPh sb="6" eb="8">
      <t>ナマエ</t>
    </rPh>
    <phoneticPr fontId="8"/>
  </si>
  <si>
    <t>所在地または住所　〒</t>
    <rPh sb="0" eb="3">
      <t>ショザイチ</t>
    </rPh>
    <rPh sb="6" eb="8">
      <t>ジュウショ</t>
    </rPh>
    <phoneticPr fontId="8"/>
  </si>
  <si>
    <t>代表者氏名</t>
    <rPh sb="0" eb="3">
      <t>ダイヒョウシャ</t>
    </rPh>
    <rPh sb="3" eb="5">
      <t>シメイ</t>
    </rPh>
    <phoneticPr fontId="8"/>
  </si>
  <si>
    <t>電話番号</t>
    <rPh sb="0" eb="2">
      <t>デンワ</t>
    </rPh>
    <rPh sb="2" eb="4">
      <t>バンゴウ</t>
    </rPh>
    <phoneticPr fontId="8"/>
  </si>
  <si>
    <t>団体名</t>
    <rPh sb="0" eb="2">
      <t>ダンタイ</t>
    </rPh>
    <rPh sb="2" eb="3">
      <t>メイ</t>
    </rPh>
    <phoneticPr fontId="8"/>
  </si>
  <si>
    <t>名栗げんきプラザ</t>
    <rPh sb="0" eb="2">
      <t>ナグリ</t>
    </rPh>
    <phoneticPr fontId="8"/>
  </si>
  <si>
    <t>人数</t>
    <rPh sb="0" eb="2">
      <t>ニンズウ</t>
    </rPh>
    <phoneticPr fontId="8"/>
  </si>
  <si>
    <t>大人</t>
    <rPh sb="0" eb="2">
      <t>オトナ</t>
    </rPh>
    <phoneticPr fontId="8"/>
  </si>
  <si>
    <t>担当者氏名</t>
    <rPh sb="0" eb="3">
      <t>タントウシャ</t>
    </rPh>
    <rPh sb="3" eb="5">
      <t>シメイ</t>
    </rPh>
    <phoneticPr fontId="8"/>
  </si>
  <si>
    <t>来所
方法</t>
    <rPh sb="0" eb="1">
      <t>ライ</t>
    </rPh>
    <rPh sb="1" eb="2">
      <t>ショ</t>
    </rPh>
    <rPh sb="3" eb="5">
      <t>ホウホウ</t>
    </rPh>
    <phoneticPr fontId="8"/>
  </si>
  <si>
    <t>往路</t>
    <rPh sb="0" eb="2">
      <t>オウロ</t>
    </rPh>
    <phoneticPr fontId="8"/>
  </si>
  <si>
    <t>荷物受取（正丸駅）　　　　　</t>
    <rPh sb="0" eb="2">
      <t>ニモツ</t>
    </rPh>
    <rPh sb="2" eb="4">
      <t>ウケトリ</t>
    </rPh>
    <rPh sb="5" eb="8">
      <t>ショウマルエキ</t>
    </rPh>
    <phoneticPr fontId="8"/>
  </si>
  <si>
    <t>復路</t>
    <rPh sb="0" eb="2">
      <t>フクロ</t>
    </rPh>
    <phoneticPr fontId="8"/>
  </si>
  <si>
    <t>荷物積込（玄関前）　　　　　</t>
    <rPh sb="0" eb="2">
      <t>ニモツ</t>
    </rPh>
    <rPh sb="2" eb="4">
      <t>ツミコミ</t>
    </rPh>
    <rPh sb="5" eb="7">
      <t>ゲンカン</t>
    </rPh>
    <rPh sb="7" eb="8">
      <t>マエ</t>
    </rPh>
    <phoneticPr fontId="8"/>
  </si>
  <si>
    <t>時刻</t>
    <rPh sb="0" eb="2">
      <t>ジコク</t>
    </rPh>
    <phoneticPr fontId="8"/>
  </si>
  <si>
    <t>活動</t>
    <rPh sb="0" eb="2">
      <t>カツドウ</t>
    </rPh>
    <phoneticPr fontId="8"/>
  </si>
  <si>
    <t>場所</t>
    <rPh sb="0" eb="2">
      <t>バショ</t>
    </rPh>
    <phoneticPr fontId="8"/>
  </si>
  <si>
    <t>朝食</t>
    <rPh sb="0" eb="2">
      <t>チョウショク</t>
    </rPh>
    <phoneticPr fontId="8"/>
  </si>
  <si>
    <t>連絡事項</t>
    <rPh sb="0" eb="2">
      <t>レンラク</t>
    </rPh>
    <rPh sb="2" eb="4">
      <t>ジコウ</t>
    </rPh>
    <phoneticPr fontId="8"/>
  </si>
  <si>
    <t>活動計画書</t>
    <rPh sb="0" eb="2">
      <t>カツドウ</t>
    </rPh>
    <rPh sb="2" eb="5">
      <t>ケイカクショ</t>
    </rPh>
    <phoneticPr fontId="8"/>
  </si>
  <si>
    <t>　　　　枚目／　　　　枚</t>
    <rPh sb="4" eb="5">
      <t>マイ</t>
    </rPh>
    <rPh sb="5" eb="6">
      <t>メ</t>
    </rPh>
    <rPh sb="11" eb="12">
      <t>マイ</t>
    </rPh>
    <phoneticPr fontId="8"/>
  </si>
  <si>
    <t>利　用　者　名　簿</t>
    <rPh sb="0" eb="1">
      <t>リ</t>
    </rPh>
    <rPh sb="2" eb="3">
      <t>ヨウ</t>
    </rPh>
    <rPh sb="4" eb="5">
      <t>シャ</t>
    </rPh>
    <rPh sb="6" eb="7">
      <t>メイ</t>
    </rPh>
    <rPh sb="8" eb="9">
      <t>ボ</t>
    </rPh>
    <phoneticPr fontId="8"/>
  </si>
  <si>
    <t>利用者責任者名</t>
    <rPh sb="0" eb="3">
      <t>リヨウシャ</t>
    </rPh>
    <rPh sb="3" eb="6">
      <t>セキニンシャ</t>
    </rPh>
    <rPh sb="6" eb="7">
      <t>メイ</t>
    </rPh>
    <phoneticPr fontId="8"/>
  </si>
  <si>
    <t>氏　　名</t>
    <rPh sb="0" eb="1">
      <t>シ</t>
    </rPh>
    <rPh sb="3" eb="4">
      <t>メイ</t>
    </rPh>
    <phoneticPr fontId="8"/>
  </si>
  <si>
    <t>備考</t>
    <rPh sb="0" eb="2">
      <t>ビコウ</t>
    </rPh>
    <phoneticPr fontId="8"/>
  </si>
  <si>
    <t>県内</t>
    <rPh sb="0" eb="2">
      <t>ケンナイ</t>
    </rPh>
    <phoneticPr fontId="8"/>
  </si>
  <si>
    <t>県外</t>
    <rPh sb="0" eb="2">
      <t>ケンガイ</t>
    </rPh>
    <phoneticPr fontId="8"/>
  </si>
  <si>
    <t>未就学</t>
    <rPh sb="0" eb="3">
      <t>ミシュウガク</t>
    </rPh>
    <phoneticPr fontId="8"/>
  </si>
  <si>
    <t>小学生</t>
    <rPh sb="0" eb="3">
      <t>ショウガクセイ</t>
    </rPh>
    <phoneticPr fontId="8"/>
  </si>
  <si>
    <t>中学生</t>
    <rPh sb="0" eb="3">
      <t>チュウガクセイ</t>
    </rPh>
    <phoneticPr fontId="8"/>
  </si>
  <si>
    <t>高校生</t>
    <rPh sb="0" eb="2">
      <t>コウコウ</t>
    </rPh>
    <rPh sb="2" eb="3">
      <t>セイ</t>
    </rPh>
    <phoneticPr fontId="8"/>
  </si>
  <si>
    <t>大学生</t>
    <rPh sb="0" eb="3">
      <t>ダイガクセイ</t>
    </rPh>
    <phoneticPr fontId="8"/>
  </si>
  <si>
    <t>一般</t>
    <rPh sb="0" eb="2">
      <t>イッパン</t>
    </rPh>
    <phoneticPr fontId="8"/>
  </si>
  <si>
    <t>65歳以上</t>
    <rPh sb="2" eb="3">
      <t>サイ</t>
    </rPh>
    <rPh sb="3" eb="5">
      <t>イジョウ</t>
    </rPh>
    <phoneticPr fontId="8"/>
  </si>
  <si>
    <t>連絡先</t>
    <rPh sb="0" eb="3">
      <t>レンラクサキ</t>
    </rPh>
    <phoneticPr fontId="8"/>
  </si>
  <si>
    <t>合計</t>
    <rPh sb="0" eb="2">
      <t>ゴウケイ</t>
    </rPh>
    <phoneticPr fontId="8"/>
  </si>
  <si>
    <t>品名</t>
    <rPh sb="0" eb="2">
      <t>ヒンメイ</t>
    </rPh>
    <phoneticPr fontId="8"/>
  </si>
  <si>
    <t>保有</t>
    <rPh sb="0" eb="2">
      <t>ホユウ</t>
    </rPh>
    <phoneticPr fontId="8"/>
  </si>
  <si>
    <t>個数</t>
    <rPh sb="0" eb="2">
      <t>コスウ</t>
    </rPh>
    <phoneticPr fontId="8"/>
  </si>
  <si>
    <t>例</t>
    <rPh sb="0" eb="1">
      <t>レイ</t>
    </rPh>
    <phoneticPr fontId="8"/>
  </si>
  <si>
    <t>野
外
活
動</t>
    <rPh sb="0" eb="1">
      <t>ノ</t>
    </rPh>
    <rPh sb="2" eb="3">
      <t>ソト</t>
    </rPh>
    <rPh sb="4" eb="5">
      <t>カツ</t>
    </rPh>
    <rPh sb="6" eb="7">
      <t>ドウ</t>
    </rPh>
    <phoneticPr fontId="8"/>
  </si>
  <si>
    <t>視
聴
覚</t>
    <rPh sb="0" eb="1">
      <t>シ</t>
    </rPh>
    <rPh sb="2" eb="3">
      <t>チョウ</t>
    </rPh>
    <rPh sb="4" eb="5">
      <t>サトル</t>
    </rPh>
    <phoneticPr fontId="8"/>
  </si>
  <si>
    <t>利用日程　</t>
    <rPh sb="0" eb="2">
      <t>リヨウ</t>
    </rPh>
    <rPh sb="2" eb="4">
      <t>ニッテイ</t>
    </rPh>
    <phoneticPr fontId="8"/>
  </si>
  <si>
    <t>受け渡し日時</t>
    <rPh sb="0" eb="1">
      <t>ウ</t>
    </rPh>
    <rPh sb="2" eb="3">
      <t>ワタ</t>
    </rPh>
    <rPh sb="4" eb="6">
      <t>ニチジ</t>
    </rPh>
    <phoneticPr fontId="8"/>
  </si>
  <si>
    <t>TEL</t>
    <phoneticPr fontId="8"/>
  </si>
  <si>
    <t>FAX</t>
    <phoneticPr fontId="8"/>
  </si>
  <si>
    <r>
      <t xml:space="preserve">利用責任者
</t>
    </r>
    <r>
      <rPr>
        <sz val="9"/>
        <color indexed="10"/>
        <rFont val="ＭＳ Ｐ明朝"/>
        <family val="1"/>
        <charset val="128"/>
      </rPr>
      <t>※当日の引率担当者</t>
    </r>
    <rPh sb="7" eb="9">
      <t>トウジツ</t>
    </rPh>
    <rPh sb="10" eb="12">
      <t>インソツ</t>
    </rPh>
    <rPh sb="12" eb="15">
      <t>タントウシャ</t>
    </rPh>
    <phoneticPr fontId="8"/>
  </si>
  <si>
    <t>　包丁</t>
    <rPh sb="1" eb="3">
      <t>ホウチョウ</t>
    </rPh>
    <phoneticPr fontId="8"/>
  </si>
  <si>
    <t>　飯ごう</t>
    <rPh sb="1" eb="2">
      <t>ハン</t>
    </rPh>
    <phoneticPr fontId="8"/>
  </si>
  <si>
    <t>　双眼鏡</t>
    <rPh sb="1" eb="4">
      <t>ソウガンキョウ</t>
    </rPh>
    <phoneticPr fontId="8"/>
  </si>
  <si>
    <t>　鍋（大　36㎝）</t>
    <rPh sb="1" eb="2">
      <t>ナベ</t>
    </rPh>
    <rPh sb="3" eb="4">
      <t>ダイ</t>
    </rPh>
    <phoneticPr fontId="8"/>
  </si>
  <si>
    <t>　星座盤</t>
    <rPh sb="1" eb="3">
      <t>セイザ</t>
    </rPh>
    <rPh sb="3" eb="4">
      <t>バン</t>
    </rPh>
    <phoneticPr fontId="8"/>
  </si>
  <si>
    <t>　鍋（中　33㎝）</t>
    <rPh sb="1" eb="2">
      <t>ナベ</t>
    </rPh>
    <rPh sb="3" eb="4">
      <t>チュウ</t>
    </rPh>
    <phoneticPr fontId="8"/>
  </si>
  <si>
    <t>　火の神衣装</t>
    <rPh sb="1" eb="2">
      <t>ヒ</t>
    </rPh>
    <rPh sb="3" eb="4">
      <t>カミ</t>
    </rPh>
    <rPh sb="4" eb="6">
      <t>イショウ</t>
    </rPh>
    <phoneticPr fontId="8"/>
  </si>
  <si>
    <t>　鍋（小　24㎝）</t>
    <rPh sb="1" eb="2">
      <t>ナベ</t>
    </rPh>
    <rPh sb="3" eb="4">
      <t>ショウ</t>
    </rPh>
    <phoneticPr fontId="8"/>
  </si>
  <si>
    <t>　ファイアロード缶</t>
    <rPh sb="8" eb="9">
      <t>カン</t>
    </rPh>
    <phoneticPr fontId="8"/>
  </si>
  <si>
    <t>　片手鍋</t>
    <rPh sb="1" eb="3">
      <t>カタテ</t>
    </rPh>
    <rPh sb="3" eb="4">
      <t>ナベ</t>
    </rPh>
    <phoneticPr fontId="8"/>
  </si>
  <si>
    <t>　釜</t>
    <rPh sb="1" eb="2">
      <t>カマ</t>
    </rPh>
    <phoneticPr fontId="8"/>
  </si>
  <si>
    <t>　のこぎり（木挽き）</t>
    <rPh sb="6" eb="7">
      <t>キ</t>
    </rPh>
    <rPh sb="7" eb="8">
      <t>ビ</t>
    </rPh>
    <phoneticPr fontId="8"/>
  </si>
  <si>
    <t>　泡だて器</t>
    <rPh sb="1" eb="2">
      <t>アワ</t>
    </rPh>
    <rPh sb="4" eb="5">
      <t>キ</t>
    </rPh>
    <phoneticPr fontId="8"/>
  </si>
  <si>
    <t>　のこぎり（竹挽き）</t>
    <rPh sb="6" eb="7">
      <t>タケ</t>
    </rPh>
    <rPh sb="7" eb="8">
      <t>ビ</t>
    </rPh>
    <phoneticPr fontId="8"/>
  </si>
  <si>
    <t>　麺棒（うどん用）</t>
    <rPh sb="1" eb="3">
      <t>メンボウ</t>
    </rPh>
    <rPh sb="7" eb="8">
      <t>ヨウ</t>
    </rPh>
    <phoneticPr fontId="8"/>
  </si>
  <si>
    <t>　麺棒（ピザ用）</t>
    <rPh sb="1" eb="3">
      <t>メンボウ</t>
    </rPh>
    <rPh sb="6" eb="7">
      <t>ヨウ</t>
    </rPh>
    <phoneticPr fontId="8"/>
  </si>
  <si>
    <t>　竹割り用なた</t>
    <rPh sb="1" eb="2">
      <t>タケ</t>
    </rPh>
    <rPh sb="2" eb="3">
      <t>ワ</t>
    </rPh>
    <rPh sb="4" eb="5">
      <t>ヨウ</t>
    </rPh>
    <phoneticPr fontId="8"/>
  </si>
  <si>
    <t>　まな板</t>
    <rPh sb="3" eb="4">
      <t>イタ</t>
    </rPh>
    <phoneticPr fontId="8"/>
  </si>
  <si>
    <t>　皮むき器</t>
    <rPh sb="1" eb="2">
      <t>カワ</t>
    </rPh>
    <rPh sb="4" eb="5">
      <t>キ</t>
    </rPh>
    <phoneticPr fontId="8"/>
  </si>
  <si>
    <t>　缶切り</t>
    <rPh sb="1" eb="3">
      <t>カンキ</t>
    </rPh>
    <phoneticPr fontId="8"/>
  </si>
  <si>
    <t>　延長コード</t>
    <rPh sb="1" eb="3">
      <t>エンチョウ</t>
    </rPh>
    <phoneticPr fontId="8"/>
  </si>
  <si>
    <t>　フライ返し</t>
    <rPh sb="4" eb="5">
      <t>ガエ</t>
    </rPh>
    <phoneticPr fontId="8"/>
  </si>
  <si>
    <t>　計量カップ</t>
    <rPh sb="1" eb="3">
      <t>ケイリョウ</t>
    </rPh>
    <phoneticPr fontId="8"/>
  </si>
  <si>
    <t>　鉄板</t>
    <rPh sb="1" eb="3">
      <t>テッパン</t>
    </rPh>
    <phoneticPr fontId="8"/>
  </si>
  <si>
    <t>キ
ャ
ン
プ</t>
    <phoneticPr fontId="8"/>
  </si>
  <si>
    <t>　寝袋</t>
    <rPh sb="1" eb="3">
      <t>ネブクロ</t>
    </rPh>
    <phoneticPr fontId="8"/>
  </si>
  <si>
    <t>　毛布</t>
    <rPh sb="1" eb="3">
      <t>モウフ</t>
    </rPh>
    <phoneticPr fontId="8"/>
  </si>
  <si>
    <t>所長</t>
    <rPh sb="0" eb="2">
      <t>ショチョウ</t>
    </rPh>
    <phoneticPr fontId="8"/>
  </si>
  <si>
    <t>副所長</t>
    <rPh sb="0" eb="3">
      <t>フクショチョウ</t>
    </rPh>
    <phoneticPr fontId="8"/>
  </si>
  <si>
    <t>事業主任</t>
    <rPh sb="0" eb="2">
      <t>ジギョウ</t>
    </rPh>
    <rPh sb="2" eb="4">
      <t>シュニン</t>
    </rPh>
    <phoneticPr fontId="8"/>
  </si>
  <si>
    <r>
      <t>　　</t>
    </r>
    <r>
      <rPr>
        <sz val="10"/>
        <rFont val="ＭＳ Ｐゴシック"/>
        <family val="3"/>
        <charset val="128"/>
      </rPr>
      <t>人</t>
    </r>
    <rPh sb="2" eb="3">
      <t>ニン</t>
    </rPh>
    <phoneticPr fontId="8"/>
  </si>
  <si>
    <t>申込内容</t>
    <rPh sb="0" eb="2">
      <t>モウシコミ</t>
    </rPh>
    <rPh sb="2" eb="4">
      <t>ナイヨウ</t>
    </rPh>
    <phoneticPr fontId="8"/>
  </si>
  <si>
    <t>食材（商品）名</t>
    <rPh sb="0" eb="2">
      <t>ショクザイ</t>
    </rPh>
    <rPh sb="3" eb="5">
      <t>ショウヒン</t>
    </rPh>
    <rPh sb="6" eb="7">
      <t>メイ</t>
    </rPh>
    <phoneticPr fontId="8"/>
  </si>
  <si>
    <t>日</t>
    <rPh sb="0" eb="1">
      <t>ニチ</t>
    </rPh>
    <phoneticPr fontId="8"/>
  </si>
  <si>
    <t>時</t>
    <rPh sb="0" eb="1">
      <t>ジ</t>
    </rPh>
    <phoneticPr fontId="8"/>
  </si>
  <si>
    <t>分</t>
    <rPh sb="0" eb="1">
      <t>フン</t>
    </rPh>
    <phoneticPr fontId="8"/>
  </si>
  <si>
    <t>※どちらかに☑してください。</t>
    <phoneticPr fontId="8"/>
  </si>
  <si>
    <t>数量</t>
    <rPh sb="0" eb="2">
      <t>スウリョウ</t>
    </rPh>
    <phoneticPr fontId="8"/>
  </si>
  <si>
    <t>ク
ラ
フ
ト
*1</t>
    <phoneticPr fontId="8"/>
  </si>
  <si>
    <t>　クラフトのこぎり</t>
    <phoneticPr fontId="8"/>
  </si>
  <si>
    <t>　きり</t>
    <phoneticPr fontId="8"/>
  </si>
  <si>
    <t>　はさみ</t>
    <phoneticPr fontId="8"/>
  </si>
  <si>
    <t>　ピアノ</t>
    <phoneticPr fontId="8"/>
  </si>
  <si>
    <t>　プロジェクター</t>
    <phoneticPr fontId="8"/>
  </si>
  <si>
    <t>　マット</t>
    <phoneticPr fontId="8"/>
  </si>
  <si>
    <t>　タープ</t>
    <phoneticPr fontId="8"/>
  </si>
  <si>
    <t>ヒノキの箸作り（1膳）</t>
    <rPh sb="4" eb="5">
      <t>ハシ</t>
    </rPh>
    <rPh sb="5" eb="6">
      <t>ツク</t>
    </rPh>
    <rPh sb="9" eb="10">
      <t>ゼン</t>
    </rPh>
    <phoneticPr fontId="8"/>
  </si>
  <si>
    <t>ヒノキのバードコール</t>
    <phoneticPr fontId="8"/>
  </si>
  <si>
    <t>人</t>
    <rPh sb="0" eb="1">
      <t>ニン</t>
    </rPh>
    <phoneticPr fontId="8"/>
  </si>
  <si>
    <r>
      <t>野外炊事用具セット貸出</t>
    </r>
    <r>
      <rPr>
        <sz val="10"/>
        <rFont val="ＭＳ Ｐゴシック"/>
        <family val="3"/>
        <charset val="128"/>
      </rPr>
      <t>（目安）</t>
    </r>
    <rPh sb="0" eb="2">
      <t>ヤガイ</t>
    </rPh>
    <rPh sb="2" eb="4">
      <t>スイジ</t>
    </rPh>
    <rPh sb="4" eb="6">
      <t>ヨウグ</t>
    </rPh>
    <rPh sb="9" eb="11">
      <t>カシダシ</t>
    </rPh>
    <rPh sb="12" eb="14">
      <t>メヤス</t>
    </rPh>
    <phoneticPr fontId="8"/>
  </si>
  <si>
    <t>ヒノキのはがき</t>
    <phoneticPr fontId="8"/>
  </si>
  <si>
    <t>　　</t>
    <phoneticPr fontId="8"/>
  </si>
  <si>
    <t>メールアドレス
（携帯可）</t>
    <rPh sb="9" eb="11">
      <t>ケイタイ</t>
    </rPh>
    <rPh sb="11" eb="12">
      <t>カ</t>
    </rPh>
    <phoneticPr fontId="8"/>
  </si>
  <si>
    <t>固定</t>
    <rPh sb="0" eb="2">
      <t>コテイ</t>
    </rPh>
    <phoneticPr fontId="8"/>
  </si>
  <si>
    <t>荷物輸送</t>
    <phoneticPr fontId="8"/>
  </si>
  <si>
    <t>男</t>
    <rPh sb="0" eb="1">
      <t>オトコ</t>
    </rPh>
    <phoneticPr fontId="8"/>
  </si>
  <si>
    <t>女</t>
    <rPh sb="0" eb="1">
      <t>オンナ</t>
    </rPh>
    <phoneticPr fontId="8"/>
  </si>
  <si>
    <t>※責任者の電話番号は、必ず連絡がとれるよう携帯電話の番号を入力してください。</t>
    <rPh sb="1" eb="4">
      <t>セキニンシャ</t>
    </rPh>
    <rPh sb="5" eb="7">
      <t>デンワ</t>
    </rPh>
    <rPh sb="7" eb="9">
      <t>バンゴウ</t>
    </rPh>
    <rPh sb="11" eb="12">
      <t>カナラ</t>
    </rPh>
    <rPh sb="13" eb="15">
      <t>レンラク</t>
    </rPh>
    <rPh sb="21" eb="23">
      <t>ケイタイ</t>
    </rPh>
    <rPh sb="23" eb="25">
      <t>デンワ</t>
    </rPh>
    <rPh sb="26" eb="28">
      <t>バンゴウ</t>
    </rPh>
    <rPh sb="29" eb="31">
      <t>ニュウリョク</t>
    </rPh>
    <phoneticPr fontId="8"/>
  </si>
  <si>
    <t>*1　名栗げんきプラザで行っているクラフト以外で、個別に貸出を希望される場合のみ、クラフト貸出物品に個数をご記入ください。</t>
    <rPh sb="3" eb="5">
      <t>ナグリ</t>
    </rPh>
    <rPh sb="12" eb="13">
      <t>オコナ</t>
    </rPh>
    <rPh sb="21" eb="23">
      <t>イガイ</t>
    </rPh>
    <rPh sb="25" eb="27">
      <t>コベツ</t>
    </rPh>
    <rPh sb="28" eb="30">
      <t>カシダシ</t>
    </rPh>
    <rPh sb="31" eb="33">
      <t>キボウ</t>
    </rPh>
    <rPh sb="36" eb="38">
      <t>バアイ</t>
    </rPh>
    <rPh sb="45" eb="47">
      <t>カシダシ</t>
    </rPh>
    <rPh sb="47" eb="49">
      <t>ブッピン</t>
    </rPh>
    <rPh sb="50" eb="52">
      <t>コスウ</t>
    </rPh>
    <rPh sb="54" eb="56">
      <t>キニュウ</t>
    </rPh>
    <phoneticPr fontId="8"/>
  </si>
  <si>
    <t>【内訳】（人数）</t>
    <rPh sb="1" eb="3">
      <t>ウチワケ</t>
    </rPh>
    <rPh sb="5" eb="7">
      <t>ニンズウ</t>
    </rPh>
    <phoneticPr fontId="8"/>
  </si>
  <si>
    <t>雨天時☂（変更がある場合のみ記入）</t>
    <rPh sb="0" eb="2">
      <t>ウテン</t>
    </rPh>
    <rPh sb="2" eb="3">
      <t>ジ</t>
    </rPh>
    <rPh sb="5" eb="7">
      <t>ヘンコウ</t>
    </rPh>
    <rPh sb="10" eb="12">
      <t>バアイ</t>
    </rPh>
    <rPh sb="14" eb="16">
      <t>キニュウ</t>
    </rPh>
    <phoneticPr fontId="8"/>
  </si>
  <si>
    <t>野外炊事貸出追加備品</t>
    <rPh sb="6" eb="8">
      <t>ツイカ</t>
    </rPh>
    <rPh sb="8" eb="10">
      <t>ビヒン</t>
    </rPh>
    <phoneticPr fontId="8"/>
  </si>
  <si>
    <t>　バケツ</t>
    <phoneticPr fontId="8"/>
  </si>
  <si>
    <t xml:space="preserve">
　　　　</t>
    <phoneticPr fontId="8"/>
  </si>
  <si>
    <t>　</t>
    <phoneticPr fontId="8"/>
  </si>
  <si>
    <r>
      <t>　　　　　　
　　　　　　事業案内等いりません。
　　　↑　
　　</t>
    </r>
    <r>
      <rPr>
        <sz val="10"/>
        <rFont val="ＭＳ Ｐゴシック"/>
        <family val="3"/>
        <charset val="128"/>
      </rPr>
      <t>名栗げんきプラザからのお知らせやチラシなど必要のない場合はチェックをお願いします。</t>
    </r>
    <phoneticPr fontId="8"/>
  </si>
  <si>
    <t>　バット</t>
    <phoneticPr fontId="8"/>
  </si>
  <si>
    <t>　ボウル</t>
    <phoneticPr fontId="8"/>
  </si>
  <si>
    <t>　フライパン</t>
    <phoneticPr fontId="8"/>
  </si>
  <si>
    <t>　ざる</t>
    <phoneticPr fontId="8"/>
  </si>
  <si>
    <t>　さいばし</t>
    <phoneticPr fontId="8"/>
  </si>
  <si>
    <t>　おたま</t>
    <phoneticPr fontId="8"/>
  </si>
  <si>
    <t>　しゃもじ</t>
    <phoneticPr fontId="8"/>
  </si>
  <si>
    <t>　やかん</t>
    <phoneticPr fontId="8"/>
  </si>
  <si>
    <t>※食材一覧表にない食材のご注文は承りません。</t>
    <rPh sb="1" eb="3">
      <t>ショクザイ</t>
    </rPh>
    <rPh sb="3" eb="5">
      <t>イチラン</t>
    </rPh>
    <rPh sb="5" eb="6">
      <t>ヒョウ</t>
    </rPh>
    <rPh sb="9" eb="11">
      <t>ショクザイ</t>
    </rPh>
    <rPh sb="13" eb="15">
      <t>チュウモン</t>
    </rPh>
    <rPh sb="16" eb="17">
      <t>ウケタマワ</t>
    </rPh>
    <phoneticPr fontId="8"/>
  </si>
  <si>
    <t>取り扱い注意　</t>
  </si>
  <si>
    <t>　ジャグ</t>
    <phoneticPr fontId="8"/>
  </si>
  <si>
    <t>【食材一覧表】</t>
    <rPh sb="1" eb="3">
      <t>ショクザイ</t>
    </rPh>
    <rPh sb="3" eb="5">
      <t>イチラン</t>
    </rPh>
    <rPh sb="5" eb="6">
      <t>ヒョウ</t>
    </rPh>
    <phoneticPr fontId="8"/>
  </si>
  <si>
    <t>※税込み価格となります。</t>
    <rPh sb="1" eb="3">
      <t>ゼイコ</t>
    </rPh>
    <rPh sb="4" eb="6">
      <t>カカク</t>
    </rPh>
    <phoneticPr fontId="8"/>
  </si>
  <si>
    <t>※時期や状況によって、価格や規格の変動がある物もあります。お問い合わせください。</t>
    <rPh sb="1" eb="3">
      <t>ジキ</t>
    </rPh>
    <rPh sb="4" eb="6">
      <t>ジョウキョウ</t>
    </rPh>
    <rPh sb="11" eb="13">
      <t>カカク</t>
    </rPh>
    <rPh sb="14" eb="16">
      <t>キカク</t>
    </rPh>
    <rPh sb="17" eb="19">
      <t>ヘンドウ</t>
    </rPh>
    <rPh sb="22" eb="23">
      <t>モノ</t>
    </rPh>
    <rPh sb="30" eb="31">
      <t>ト</t>
    </rPh>
    <rPh sb="32" eb="33">
      <t>ア</t>
    </rPh>
    <phoneticPr fontId="8"/>
  </si>
  <si>
    <t>商品名</t>
    <rPh sb="0" eb="3">
      <t>ショウヒンメイ</t>
    </rPh>
    <phoneticPr fontId="8"/>
  </si>
  <si>
    <t>規格</t>
    <rPh sb="0" eb="2">
      <t>キカク</t>
    </rPh>
    <phoneticPr fontId="8"/>
  </si>
  <si>
    <t>注文単位</t>
    <rPh sb="0" eb="2">
      <t>チュウモン</t>
    </rPh>
    <rPh sb="2" eb="4">
      <t>タンイ</t>
    </rPh>
    <phoneticPr fontId="8"/>
  </si>
  <si>
    <t>＊肉類＊</t>
    <rPh sb="1" eb="3">
      <t>ニクルイ</t>
    </rPh>
    <phoneticPr fontId="8"/>
  </si>
  <si>
    <t>100g</t>
    <phoneticPr fontId="8"/>
  </si>
  <si>
    <t>豚薄切り肉（肩ロース）</t>
    <rPh sb="0" eb="1">
      <t>ブタ</t>
    </rPh>
    <rPh sb="1" eb="3">
      <t>ウスギ</t>
    </rPh>
    <rPh sb="4" eb="5">
      <t>ニク</t>
    </rPh>
    <rPh sb="6" eb="7">
      <t>カタ</t>
    </rPh>
    <phoneticPr fontId="8"/>
  </si>
  <si>
    <t>豚角切り肉（肩ロース）</t>
    <rPh sb="0" eb="1">
      <t>ブタ</t>
    </rPh>
    <rPh sb="1" eb="3">
      <t>カクギ</t>
    </rPh>
    <rPh sb="4" eb="5">
      <t>ニク</t>
    </rPh>
    <rPh sb="6" eb="7">
      <t>カタ</t>
    </rPh>
    <phoneticPr fontId="8"/>
  </si>
  <si>
    <t>ウインナー</t>
    <phoneticPr fontId="8"/>
  </si>
  <si>
    <t>6本入り（2袋）</t>
    <rPh sb="1" eb="2">
      <t>ホン</t>
    </rPh>
    <rPh sb="2" eb="3">
      <t>イ</t>
    </rPh>
    <rPh sb="6" eb="7">
      <t>フクロ</t>
    </rPh>
    <phoneticPr fontId="8"/>
  </si>
  <si>
    <t>1パック</t>
    <phoneticPr fontId="8"/>
  </si>
  <si>
    <t>ベーコン</t>
    <phoneticPr fontId="8"/>
  </si>
  <si>
    <t>ホットドック用フランク（50g）</t>
    <rPh sb="6" eb="7">
      <t>ヨウ</t>
    </rPh>
    <phoneticPr fontId="8"/>
  </si>
  <si>
    <t>7本入り</t>
    <rPh sb="1" eb="2">
      <t>ホン</t>
    </rPh>
    <rPh sb="2" eb="3">
      <t>イ</t>
    </rPh>
    <phoneticPr fontId="8"/>
  </si>
  <si>
    <t>＊野菜＊</t>
    <rPh sb="1" eb="3">
      <t>ヤサイ</t>
    </rPh>
    <phoneticPr fontId="8"/>
  </si>
  <si>
    <t>1個</t>
    <rPh sb="1" eb="2">
      <t>コ</t>
    </rPh>
    <phoneticPr fontId="8"/>
  </si>
  <si>
    <t>玉ねぎ</t>
    <rPh sb="0" eb="1">
      <t>タマ</t>
    </rPh>
    <phoneticPr fontId="8"/>
  </si>
  <si>
    <t>レタス</t>
    <phoneticPr fontId="8"/>
  </si>
  <si>
    <t>きゅうり</t>
    <phoneticPr fontId="8"/>
  </si>
  <si>
    <t>1本</t>
    <rPh sb="1" eb="2">
      <t>ホン</t>
    </rPh>
    <phoneticPr fontId="8"/>
  </si>
  <si>
    <t>トマト</t>
    <phoneticPr fontId="8"/>
  </si>
  <si>
    <t>ピーマン</t>
    <phoneticPr fontId="8"/>
  </si>
  <si>
    <t>1袋</t>
    <rPh sb="1" eb="2">
      <t>フクロ</t>
    </rPh>
    <phoneticPr fontId="8"/>
  </si>
  <si>
    <t>茄子</t>
    <rPh sb="0" eb="2">
      <t>ナス</t>
    </rPh>
    <phoneticPr fontId="8"/>
  </si>
  <si>
    <t>ミニトマト</t>
    <phoneticPr fontId="8"/>
  </si>
  <si>
    <t>椎茸</t>
    <rPh sb="0" eb="2">
      <t>シイタケ</t>
    </rPh>
    <phoneticPr fontId="8"/>
  </si>
  <si>
    <t>約100g</t>
    <rPh sb="0" eb="1">
      <t>ヤク</t>
    </rPh>
    <phoneticPr fontId="8"/>
  </si>
  <si>
    <t>えのき茸</t>
    <rPh sb="3" eb="4">
      <t>タケ</t>
    </rPh>
    <phoneticPr fontId="8"/>
  </si>
  <si>
    <t>約50g</t>
    <rPh sb="0" eb="1">
      <t>ヤク</t>
    </rPh>
    <phoneticPr fontId="8"/>
  </si>
  <si>
    <t>さつまいも</t>
    <phoneticPr fontId="8"/>
  </si>
  <si>
    <t>＊果物＊</t>
    <rPh sb="1" eb="3">
      <t>クダモノ</t>
    </rPh>
    <phoneticPr fontId="8"/>
  </si>
  <si>
    <t>バナナ</t>
    <phoneticPr fontId="8"/>
  </si>
  <si>
    <t>4～5本</t>
    <rPh sb="3" eb="4">
      <t>ホン</t>
    </rPh>
    <phoneticPr fontId="8"/>
  </si>
  <si>
    <t>スイカ</t>
    <phoneticPr fontId="8"/>
  </si>
  <si>
    <t>普通玉</t>
    <rPh sb="0" eb="2">
      <t>フツウ</t>
    </rPh>
    <rPh sb="2" eb="3">
      <t>ダマ</t>
    </rPh>
    <phoneticPr fontId="8"/>
  </si>
  <si>
    <t>1玉</t>
    <rPh sb="1" eb="2">
      <t>タマ</t>
    </rPh>
    <phoneticPr fontId="8"/>
  </si>
  <si>
    <t>＊その他＊</t>
    <rPh sb="3" eb="4">
      <t>タ</t>
    </rPh>
    <phoneticPr fontId="8"/>
  </si>
  <si>
    <t>卵</t>
    <rPh sb="0" eb="1">
      <t>タマゴ</t>
    </rPh>
    <phoneticPr fontId="8"/>
  </si>
  <si>
    <t>10個入り</t>
    <rPh sb="2" eb="3">
      <t>コ</t>
    </rPh>
    <rPh sb="3" eb="4">
      <t>イ</t>
    </rPh>
    <phoneticPr fontId="8"/>
  </si>
  <si>
    <t>精白米</t>
    <rPh sb="0" eb="3">
      <t>セイハクマイ</t>
    </rPh>
    <phoneticPr fontId="8"/>
  </si>
  <si>
    <t>1㎏（約7合）</t>
    <rPh sb="3" eb="4">
      <t>ヤク</t>
    </rPh>
    <rPh sb="5" eb="6">
      <t>ゴウ</t>
    </rPh>
    <phoneticPr fontId="8"/>
  </si>
  <si>
    <t>1㎏</t>
    <phoneticPr fontId="8"/>
  </si>
  <si>
    <t>1箱</t>
    <rPh sb="1" eb="2">
      <t>ハコ</t>
    </rPh>
    <phoneticPr fontId="8"/>
  </si>
  <si>
    <t>＊調味料＊</t>
    <rPh sb="1" eb="4">
      <t>チョウミリョウ</t>
    </rPh>
    <phoneticPr fontId="8"/>
  </si>
  <si>
    <t>油</t>
    <rPh sb="0" eb="1">
      <t>アブラ</t>
    </rPh>
    <phoneticPr fontId="8"/>
  </si>
  <si>
    <t>マヨネーズ（小）</t>
    <rPh sb="6" eb="7">
      <t>ショウ</t>
    </rPh>
    <phoneticPr fontId="8"/>
  </si>
  <si>
    <t>200g</t>
    <phoneticPr fontId="8"/>
  </si>
  <si>
    <t>ケチャップ（小）</t>
    <rPh sb="6" eb="7">
      <t>ショウ</t>
    </rPh>
    <phoneticPr fontId="8"/>
  </si>
  <si>
    <t>180g</t>
    <phoneticPr fontId="8"/>
  </si>
  <si>
    <t>食卓塩（小瓶）</t>
    <rPh sb="0" eb="2">
      <t>ショクタク</t>
    </rPh>
    <rPh sb="2" eb="3">
      <t>エン</t>
    </rPh>
    <rPh sb="4" eb="6">
      <t>コビン</t>
    </rPh>
    <phoneticPr fontId="8"/>
  </si>
  <si>
    <t>コショー（小瓶）</t>
    <rPh sb="5" eb="7">
      <t>コビン</t>
    </rPh>
    <phoneticPr fontId="8"/>
  </si>
  <si>
    <t>20g</t>
    <phoneticPr fontId="8"/>
  </si>
  <si>
    <t>塩・コショー</t>
    <rPh sb="0" eb="1">
      <t>シオ</t>
    </rPh>
    <phoneticPr fontId="8"/>
  </si>
  <si>
    <t>250g</t>
    <phoneticPr fontId="8"/>
  </si>
  <si>
    <t>500g</t>
    <phoneticPr fontId="8"/>
  </si>
  <si>
    <t>上白糖（小）</t>
    <rPh sb="0" eb="3">
      <t>ジョウハクトウ</t>
    </rPh>
    <rPh sb="4" eb="5">
      <t>ショウ</t>
    </rPh>
    <phoneticPr fontId="8"/>
  </si>
  <si>
    <t>中濃ソース（小）</t>
    <rPh sb="0" eb="2">
      <t>チュウノウ</t>
    </rPh>
    <rPh sb="6" eb="7">
      <t>ショウ</t>
    </rPh>
    <phoneticPr fontId="8"/>
  </si>
  <si>
    <t>ドレッシング（青しそ）</t>
    <rPh sb="7" eb="8">
      <t>アオ</t>
    </rPh>
    <phoneticPr fontId="8"/>
  </si>
  <si>
    <t>190mℓ</t>
    <phoneticPr fontId="8"/>
  </si>
  <si>
    <t>単価</t>
    <rPh sb="0" eb="2">
      <t>タンカ</t>
    </rPh>
    <phoneticPr fontId="8"/>
  </si>
  <si>
    <t>豚小間切れ肉</t>
    <rPh sb="0" eb="1">
      <t>ブタ</t>
    </rPh>
    <rPh sb="1" eb="3">
      <t>コマ</t>
    </rPh>
    <rPh sb="3" eb="4">
      <t>ギ</t>
    </rPh>
    <rPh sb="5" eb="6">
      <t>ニク</t>
    </rPh>
    <phoneticPr fontId="8"/>
  </si>
  <si>
    <t>商品
No.</t>
    <rPh sb="0" eb="2">
      <t>ショウヒン</t>
    </rPh>
    <phoneticPr fontId="8"/>
  </si>
  <si>
    <t>小計</t>
    <rPh sb="0" eb="1">
      <t>ショウ</t>
    </rPh>
    <rPh sb="1" eb="2">
      <t>ケイ</t>
    </rPh>
    <phoneticPr fontId="8"/>
  </si>
  <si>
    <t>300mℓ</t>
    <phoneticPr fontId="8"/>
  </si>
  <si>
    <t>※受渡し時間はご希望の時間を前後する場合もございます。</t>
    <rPh sb="1" eb="2">
      <t>ウ</t>
    </rPh>
    <rPh sb="2" eb="3">
      <t>ワタ</t>
    </rPh>
    <rPh sb="4" eb="6">
      <t>ジカン</t>
    </rPh>
    <rPh sb="8" eb="10">
      <t>キボウ</t>
    </rPh>
    <rPh sb="11" eb="13">
      <t>ジカン</t>
    </rPh>
    <rPh sb="14" eb="16">
      <t>ゼンゴ</t>
    </rPh>
    <rPh sb="18" eb="20">
      <t>バアイ</t>
    </rPh>
    <phoneticPr fontId="8"/>
  </si>
  <si>
    <t>しめじ</t>
    <phoneticPr fontId="8"/>
  </si>
  <si>
    <t>焼肉のタレ</t>
    <rPh sb="0" eb="2">
      <t>ヤキニク</t>
    </rPh>
    <phoneticPr fontId="8"/>
  </si>
  <si>
    <t>300ｇ</t>
    <phoneticPr fontId="8"/>
  </si>
  <si>
    <t>ハーフ4枚入り（3ヶ）</t>
    <rPh sb="4" eb="6">
      <t>マイイ</t>
    </rPh>
    <phoneticPr fontId="8"/>
  </si>
  <si>
    <t>氏　名</t>
    <rPh sb="0" eb="1">
      <t>し</t>
    </rPh>
    <rPh sb="2" eb="3">
      <t>めい</t>
    </rPh>
    <phoneticPr fontId="27" type="Hiragana" alignment="center"/>
  </si>
  <si>
    <t>ヒノキのキーホルダー</t>
    <phoneticPr fontId="8"/>
  </si>
  <si>
    <t>ヒノキのストラップ</t>
    <phoneticPr fontId="8"/>
  </si>
  <si>
    <t>携帯電話</t>
    <rPh sb="0" eb="2">
      <t>ケイタイ</t>
    </rPh>
    <rPh sb="2" eb="4">
      <t>デンワ</t>
    </rPh>
    <phoneticPr fontId="8"/>
  </si>
  <si>
    <t>アレルギー原因食材</t>
    <rPh sb="5" eb="7">
      <t>ゲンイン</t>
    </rPh>
    <rPh sb="7" eb="9">
      <t>ショクザイ</t>
    </rPh>
    <phoneticPr fontId="8"/>
  </si>
  <si>
    <t>かかりつけの病院</t>
    <rPh sb="6" eb="8">
      <t>ビョウイン</t>
    </rPh>
    <phoneticPr fontId="8"/>
  </si>
  <si>
    <t>病院の電話番号</t>
    <rPh sb="0" eb="2">
      <t>ビョウイン</t>
    </rPh>
    <rPh sb="3" eb="5">
      <t>デンワ</t>
    </rPh>
    <rPh sb="5" eb="7">
      <t>バンゴウ</t>
    </rPh>
    <phoneticPr fontId="8"/>
  </si>
  <si>
    <t>年　　　月　　　日頃</t>
    <rPh sb="0" eb="1">
      <t>ネン</t>
    </rPh>
    <rPh sb="4" eb="5">
      <t>ガツ</t>
    </rPh>
    <rPh sb="8" eb="9">
      <t>ニチ</t>
    </rPh>
    <rPh sb="9" eb="10">
      <t>コロ</t>
    </rPh>
    <phoneticPr fontId="8"/>
  </si>
  <si>
    <t>　下記のとおり埼玉県立名栗げんきプラザの利用を許可します。</t>
    <rPh sb="20" eb="22">
      <t>リヨウ</t>
    </rPh>
    <rPh sb="23" eb="25">
      <t>キョカ</t>
    </rPh>
    <phoneticPr fontId="8"/>
  </si>
  <si>
    <t>　木ねじビット</t>
    <rPh sb="1" eb="2">
      <t>キ</t>
    </rPh>
    <phoneticPr fontId="8"/>
  </si>
  <si>
    <r>
      <t>※寝袋・毛布・マットは日時の欄へ、</t>
    </r>
    <r>
      <rPr>
        <b/>
        <sz val="10"/>
        <color indexed="10"/>
        <rFont val="ＭＳ Ｐゴシック"/>
        <family val="3"/>
        <charset val="128"/>
      </rPr>
      <t>受取希望時間</t>
    </r>
    <r>
      <rPr>
        <sz val="10"/>
        <rFont val="ＭＳ Ｐゴシック"/>
        <family val="3"/>
        <charset val="128"/>
      </rPr>
      <t>をご記入ください。（状況によってご希望のお時間は前後する可能性があります）</t>
    </r>
    <rPh sb="1" eb="3">
      <t>ネブクロ</t>
    </rPh>
    <rPh sb="4" eb="6">
      <t>モウフ</t>
    </rPh>
    <rPh sb="11" eb="13">
      <t>ニチジ</t>
    </rPh>
    <rPh sb="14" eb="15">
      <t>ラン</t>
    </rPh>
    <rPh sb="17" eb="19">
      <t>ウケトリ</t>
    </rPh>
    <rPh sb="19" eb="21">
      <t>キボウ</t>
    </rPh>
    <rPh sb="21" eb="23">
      <t>ジカン</t>
    </rPh>
    <rPh sb="25" eb="27">
      <t>キニュウ</t>
    </rPh>
    <rPh sb="33" eb="35">
      <t>ジョウキョウ</t>
    </rPh>
    <rPh sb="40" eb="42">
      <t>キボウ</t>
    </rPh>
    <rPh sb="44" eb="46">
      <t>ジカン</t>
    </rPh>
    <rPh sb="47" eb="49">
      <t>ゼンゴ</t>
    </rPh>
    <rPh sb="51" eb="54">
      <t>カノウセイ</t>
    </rPh>
    <phoneticPr fontId="8"/>
  </si>
  <si>
    <t>*2　当所で貸出ししているアンプはBluetooth（ブルートゥース）で接続するタイプのものになります。CDやカセットは使用できませんのでご注意ください。</t>
    <rPh sb="3" eb="5">
      <t>トウショ</t>
    </rPh>
    <rPh sb="6" eb="8">
      <t>カシダ</t>
    </rPh>
    <rPh sb="36" eb="38">
      <t>セツゾク</t>
    </rPh>
    <rPh sb="60" eb="62">
      <t>シヨウ</t>
    </rPh>
    <rPh sb="70" eb="72">
      <t>チュウイ</t>
    </rPh>
    <phoneticPr fontId="8"/>
  </si>
  <si>
    <t>班</t>
    <rPh sb="0" eb="1">
      <t>ハン</t>
    </rPh>
    <phoneticPr fontId="8"/>
  </si>
  <si>
    <t>※「ラジカセ」の貸出しはありません。各自ご持参ください。</t>
    <rPh sb="8" eb="10">
      <t>カシダ</t>
    </rPh>
    <phoneticPr fontId="8"/>
  </si>
  <si>
    <t>　ダッチオーブン（大）　*3</t>
    <rPh sb="9" eb="10">
      <t>ダイ</t>
    </rPh>
    <phoneticPr fontId="8"/>
  </si>
  <si>
    <t>　ダッチオーブン（小）　*3</t>
    <rPh sb="9" eb="10">
      <t>ショウ</t>
    </rPh>
    <phoneticPr fontId="8"/>
  </si>
  <si>
    <t>*3　ダッチオーブンは使用後、メンテナンスが必要となります。</t>
    <rPh sb="11" eb="14">
      <t>シヨウゴ</t>
    </rPh>
    <rPh sb="22" eb="24">
      <t>ヒツヨウ</t>
    </rPh>
    <phoneticPr fontId="8"/>
  </si>
  <si>
    <t>約5～6個</t>
    <rPh sb="0" eb="1">
      <t>ヤク</t>
    </rPh>
    <rPh sb="4" eb="5">
      <t>コ</t>
    </rPh>
    <phoneticPr fontId="8"/>
  </si>
  <si>
    <t>牛肉（こま切れ）</t>
    <rPh sb="0" eb="2">
      <t>ギュウニク</t>
    </rPh>
    <rPh sb="5" eb="6">
      <t>ギ</t>
    </rPh>
    <phoneticPr fontId="8"/>
  </si>
  <si>
    <t>牛肉（スライス）</t>
    <rPh sb="0" eb="2">
      <t>ギュウニク</t>
    </rPh>
    <phoneticPr fontId="8"/>
  </si>
  <si>
    <t>ちくわ</t>
    <phoneticPr fontId="8"/>
  </si>
  <si>
    <t>2本入り</t>
    <rPh sb="1" eb="2">
      <t>ホン</t>
    </rPh>
    <rPh sb="2" eb="3">
      <t>イ</t>
    </rPh>
    <phoneticPr fontId="8"/>
  </si>
  <si>
    <t>魚肉ソーセージ</t>
    <rPh sb="0" eb="2">
      <t>ギョニク</t>
    </rPh>
    <phoneticPr fontId="8"/>
  </si>
  <si>
    <t>1束</t>
    <rPh sb="1" eb="2">
      <t>タバ</t>
    </rPh>
    <phoneticPr fontId="8"/>
  </si>
  <si>
    <t>1缶</t>
    <rPh sb="1" eb="2">
      <t>カン</t>
    </rPh>
    <phoneticPr fontId="8"/>
  </si>
  <si>
    <t>フルーツミックス缶（プルトップ）</t>
    <rPh sb="8" eb="9">
      <t>カン</t>
    </rPh>
    <phoneticPr fontId="8"/>
  </si>
  <si>
    <t>スパゲティ</t>
    <phoneticPr fontId="8"/>
  </si>
  <si>
    <t>300g</t>
    <phoneticPr fontId="8"/>
  </si>
  <si>
    <t>うどん　1玉</t>
    <rPh sb="5" eb="6">
      <t>タマ</t>
    </rPh>
    <phoneticPr fontId="8"/>
  </si>
  <si>
    <t>薄力粉</t>
    <rPh sb="0" eb="3">
      <t>ハクリキコ</t>
    </rPh>
    <phoneticPr fontId="8"/>
  </si>
  <si>
    <t>1kg</t>
    <phoneticPr fontId="8"/>
  </si>
  <si>
    <t>焼きそば</t>
    <rPh sb="0" eb="1">
      <t>ヤ</t>
    </rPh>
    <phoneticPr fontId="8"/>
  </si>
  <si>
    <t>ホットドック用パン</t>
    <rPh sb="6" eb="7">
      <t>ヨウ</t>
    </rPh>
    <phoneticPr fontId="8"/>
  </si>
  <si>
    <t>5個入り</t>
    <rPh sb="1" eb="2">
      <t>コ</t>
    </rPh>
    <rPh sb="2" eb="3">
      <t>イ</t>
    </rPh>
    <phoneticPr fontId="8"/>
  </si>
  <si>
    <t>オリーブ油</t>
    <rPh sb="4" eb="5">
      <t>アブラ</t>
    </rPh>
    <phoneticPr fontId="8"/>
  </si>
  <si>
    <t>200mℓ</t>
    <phoneticPr fontId="8"/>
  </si>
  <si>
    <t>味噌</t>
    <rPh sb="0" eb="2">
      <t>ミソ</t>
    </rPh>
    <phoneticPr fontId="8"/>
  </si>
  <si>
    <t>750g</t>
    <phoneticPr fontId="8"/>
  </si>
  <si>
    <t>8g×7本</t>
    <rPh sb="4" eb="5">
      <t>ホン</t>
    </rPh>
    <phoneticPr fontId="8"/>
  </si>
  <si>
    <t>中華だし</t>
    <rPh sb="0" eb="2">
      <t>チュウカ</t>
    </rPh>
    <phoneticPr fontId="8"/>
  </si>
  <si>
    <t>50g</t>
    <phoneticPr fontId="8"/>
  </si>
  <si>
    <t>めんつゆ</t>
    <phoneticPr fontId="8"/>
  </si>
  <si>
    <t>400mℓ</t>
    <phoneticPr fontId="8"/>
  </si>
  <si>
    <t>しょうゆ</t>
    <phoneticPr fontId="8"/>
  </si>
  <si>
    <t>500mℓ</t>
    <phoneticPr fontId="8"/>
  </si>
  <si>
    <t>コンソメキューブ</t>
    <phoneticPr fontId="8"/>
  </si>
  <si>
    <t>7個入り</t>
    <rPh sb="1" eb="2">
      <t>コ</t>
    </rPh>
    <rPh sb="2" eb="3">
      <t>イ</t>
    </rPh>
    <phoneticPr fontId="8"/>
  </si>
  <si>
    <t>キャベツ</t>
    <phoneticPr fontId="8"/>
  </si>
  <si>
    <t>長ネギ</t>
    <rPh sb="0" eb="1">
      <t>ナガ</t>
    </rPh>
    <phoneticPr fontId="8"/>
  </si>
  <si>
    <t>大根</t>
    <rPh sb="0" eb="2">
      <t>ダイコン</t>
    </rPh>
    <phoneticPr fontId="8"/>
  </si>
  <si>
    <t>ヒノキのスプーン</t>
    <phoneticPr fontId="8"/>
  </si>
  <si>
    <t>ヒノキのフォーク</t>
    <phoneticPr fontId="8"/>
  </si>
  <si>
    <t>※20名以上の団体様はシートをコピーしてご使用ください。</t>
    <rPh sb="3" eb="6">
      <t>メイイジョウ</t>
    </rPh>
    <rPh sb="7" eb="9">
      <t>ダンタイ</t>
    </rPh>
    <rPh sb="9" eb="10">
      <t>サマ</t>
    </rPh>
    <rPh sb="21" eb="23">
      <t>シヨウ</t>
    </rPh>
    <phoneticPr fontId="8"/>
  </si>
  <si>
    <r>
      <t>※数量は</t>
    </r>
    <r>
      <rPr>
        <b/>
        <u/>
        <sz val="11"/>
        <rFont val="ＭＳ Ｐゴシック"/>
        <family val="3"/>
        <charset val="128"/>
      </rPr>
      <t>合計の量</t>
    </r>
    <r>
      <rPr>
        <sz val="11"/>
        <rFont val="ＭＳ Ｐゴシック"/>
        <family val="3"/>
        <charset val="128"/>
      </rPr>
      <t>を記入してください。</t>
    </r>
    <r>
      <rPr>
        <sz val="11"/>
        <color indexed="10"/>
        <rFont val="ＭＳ Ｐゴシック"/>
        <family val="3"/>
        <charset val="128"/>
      </rPr>
      <t>小分けのご注文はお受けできませんので、ご了承ください。</t>
    </r>
    <rPh sb="1" eb="3">
      <t>スウリョウ</t>
    </rPh>
    <rPh sb="4" eb="6">
      <t>ゴウケイ</t>
    </rPh>
    <rPh sb="7" eb="8">
      <t>リョウ</t>
    </rPh>
    <rPh sb="9" eb="11">
      <t>キニュウ</t>
    </rPh>
    <rPh sb="18" eb="20">
      <t>コワ</t>
    </rPh>
    <rPh sb="23" eb="25">
      <t>チュウモン</t>
    </rPh>
    <rPh sb="27" eb="28">
      <t>ウ</t>
    </rPh>
    <rPh sb="38" eb="40">
      <t>リョウショウ</t>
    </rPh>
    <phoneticPr fontId="8"/>
  </si>
  <si>
    <t>3袋入り（1玉150g）</t>
    <rPh sb="1" eb="2">
      <t>フクロ</t>
    </rPh>
    <rPh sb="2" eb="3">
      <t>イ</t>
    </rPh>
    <rPh sb="6" eb="7">
      <t>タマ</t>
    </rPh>
    <phoneticPr fontId="8"/>
  </si>
  <si>
    <t>鶏もも肉</t>
    <rPh sb="0" eb="1">
      <t>トリ</t>
    </rPh>
    <rPh sb="3" eb="4">
      <t>ニク</t>
    </rPh>
    <phoneticPr fontId="8"/>
  </si>
  <si>
    <t>※はじめの集いを必ず入力してください。</t>
    <rPh sb="5" eb="6">
      <t>ツド</t>
    </rPh>
    <rPh sb="8" eb="9">
      <t>カナラ</t>
    </rPh>
    <rPh sb="10" eb="12">
      <t>ニュウリョク</t>
    </rPh>
    <phoneticPr fontId="8"/>
  </si>
  <si>
    <t>カレーナンセット</t>
    <phoneticPr fontId="8"/>
  </si>
  <si>
    <t>団体名：</t>
    <rPh sb="0" eb="2">
      <t>ダンタイ</t>
    </rPh>
    <rPh sb="2" eb="3">
      <t>メイ</t>
    </rPh>
    <phoneticPr fontId="8"/>
  </si>
  <si>
    <t>ふりがな　（必須）</t>
    <rPh sb="6" eb="8">
      <t>ヒッス</t>
    </rPh>
    <phoneticPr fontId="8"/>
  </si>
  <si>
    <t>回答連絡先
電話番号</t>
    <rPh sb="0" eb="2">
      <t>カイトウ</t>
    </rPh>
    <rPh sb="2" eb="5">
      <t>レンラクサキ</t>
    </rPh>
    <rPh sb="6" eb="8">
      <t>デンワ</t>
    </rPh>
    <rPh sb="8" eb="10">
      <t>バンゴウ</t>
    </rPh>
    <phoneticPr fontId="8"/>
  </si>
  <si>
    <t>氏　名</t>
    <rPh sb="0" eb="1">
      <t>シ</t>
    </rPh>
    <rPh sb="2" eb="3">
      <t>メイ</t>
    </rPh>
    <phoneticPr fontId="8"/>
  </si>
  <si>
    <r>
      <rPr>
        <sz val="12"/>
        <rFont val="ＭＳ Ｐ明朝"/>
        <family val="1"/>
        <charset val="128"/>
      </rPr>
      <t>回答</t>
    </r>
    <r>
      <rPr>
        <sz val="12"/>
        <color indexed="8"/>
        <rFont val="ＭＳ Ｐ明朝"/>
        <family val="1"/>
        <charset val="128"/>
      </rPr>
      <t>FAXまたは
メールアドレス</t>
    </r>
  </si>
  <si>
    <t>摂取した時に
現れる症状</t>
    <rPh sb="0" eb="2">
      <t>セッシュ</t>
    </rPh>
    <rPh sb="4" eb="5">
      <t>トキ</t>
    </rPh>
    <rPh sb="7" eb="8">
      <t>アラワ</t>
    </rPh>
    <rPh sb="10" eb="12">
      <t>ショウジョウ</t>
    </rPh>
    <phoneticPr fontId="8"/>
  </si>
  <si>
    <t>　　起こさない</t>
    <rPh sb="2" eb="3">
      <t>オ</t>
    </rPh>
    <phoneticPr fontId="8"/>
  </si>
  <si>
    <t>　月　日</t>
    <rPh sb="1" eb="2">
      <t>ツキ</t>
    </rPh>
    <rPh sb="3" eb="4">
      <t>ヒ</t>
    </rPh>
    <phoneticPr fontId="8"/>
  </si>
  <si>
    <t>メニュー</t>
    <phoneticPr fontId="8"/>
  </si>
  <si>
    <t>直近の発症日</t>
    <rPh sb="0" eb="2">
      <t>チョッキン</t>
    </rPh>
    <rPh sb="3" eb="5">
      <t>ハッショウ</t>
    </rPh>
    <rPh sb="5" eb="6">
      <t>ヒ</t>
    </rPh>
    <phoneticPr fontId="8"/>
  </si>
  <si>
    <t>【宿泊内訳】（人数）</t>
    <rPh sb="1" eb="3">
      <t>シュクハク</t>
    </rPh>
    <rPh sb="3" eb="5">
      <t>ウチワケ</t>
    </rPh>
    <rPh sb="7" eb="9">
      <t>ニンズウ</t>
    </rPh>
    <phoneticPr fontId="8"/>
  </si>
  <si>
    <t>【日帰り内訳】（人数）</t>
    <rPh sb="1" eb="3">
      <t>ヒガエ</t>
    </rPh>
    <rPh sb="4" eb="6">
      <t>ウチワケ</t>
    </rPh>
    <rPh sb="8" eb="10">
      <t>ニンズウ</t>
    </rPh>
    <phoneticPr fontId="8"/>
  </si>
  <si>
    <t>　　　</t>
    <phoneticPr fontId="8"/>
  </si>
  <si>
    <t>○入力のお願い
①連泊利用で1泊のみの利用者がいる場合は、　備考欄に「1泊」と入力してください。
（例：8/20～22利用→「20日のみ1泊」、「21日のみ1泊」という形で入力してください）
②団体内に、日帰りの方がいる場合には、備考欄に「日帰り」と入力してください。
③日本国内に住所を有しない外国人の方は「国籍」と「旅券番号」の　入力をお願いします。
※利用目的：この用紙に記載いただいた個人情報は、宿泊施設使用料算出、緊急時連絡の場合にのみ使用いたします。</t>
    <rPh sb="218" eb="220">
      <t>バアイ</t>
    </rPh>
    <phoneticPr fontId="8"/>
  </si>
  <si>
    <t>ホットケーキミックス</t>
    <phoneticPr fontId="8"/>
  </si>
  <si>
    <t>150g×4P</t>
    <phoneticPr fontId="8"/>
  </si>
  <si>
    <t>五目御飯の素</t>
    <rPh sb="0" eb="2">
      <t>ゴモク</t>
    </rPh>
    <rPh sb="2" eb="4">
      <t>ゴハン</t>
    </rPh>
    <rPh sb="5" eb="6">
      <t>モト</t>
    </rPh>
    <phoneticPr fontId="8"/>
  </si>
  <si>
    <t>147g</t>
    <phoneticPr fontId="8"/>
  </si>
  <si>
    <t>はちみつ</t>
    <phoneticPr fontId="8"/>
  </si>
  <si>
    <t>150g</t>
    <phoneticPr fontId="8"/>
  </si>
  <si>
    <t>福神漬け</t>
    <rPh sb="0" eb="3">
      <t>フクジンヅ</t>
    </rPh>
    <phoneticPr fontId="8"/>
  </si>
  <si>
    <r>
      <t>　アンプ（マイク付き）　*</t>
    </r>
    <r>
      <rPr>
        <sz val="10"/>
        <rFont val="ＭＳ Ｐゴシック"/>
        <family val="3"/>
        <charset val="128"/>
      </rPr>
      <t>2</t>
    </r>
    <rPh sb="8" eb="9">
      <t>ツ</t>
    </rPh>
    <phoneticPr fontId="8"/>
  </si>
  <si>
    <t>ヒノキのぶんぶんごま（穴無し）</t>
    <rPh sb="11" eb="12">
      <t>アナ</t>
    </rPh>
    <rPh sb="12" eb="13">
      <t>ナ</t>
    </rPh>
    <phoneticPr fontId="8"/>
  </si>
  <si>
    <t>ヒノキのぶんぶんごま（穴有り）</t>
    <rPh sb="11" eb="12">
      <t>アナ</t>
    </rPh>
    <rPh sb="12" eb="13">
      <t>ア</t>
    </rPh>
    <phoneticPr fontId="8"/>
  </si>
  <si>
    <t>キャンプファイア</t>
    <phoneticPr fontId="8"/>
  </si>
  <si>
    <t>キャンドルファイア</t>
    <phoneticPr fontId="8"/>
  </si>
  <si>
    <t>木の人形（キコリン）</t>
    <rPh sb="0" eb="1">
      <t>キ</t>
    </rPh>
    <rPh sb="2" eb="4">
      <t>ニンギョウ</t>
    </rPh>
    <phoneticPr fontId="8"/>
  </si>
  <si>
    <t>焼き板看板（薪代別）</t>
    <rPh sb="0" eb="1">
      <t>ヤ</t>
    </rPh>
    <rPh sb="2" eb="3">
      <t>イタ</t>
    </rPh>
    <rPh sb="3" eb="5">
      <t>カンバン</t>
    </rPh>
    <rPh sb="6" eb="7">
      <t>マキ</t>
    </rPh>
    <rPh sb="7" eb="8">
      <t>ダイ</t>
    </rPh>
    <rPh sb="8" eb="9">
      <t>ベツ</t>
    </rPh>
    <phoneticPr fontId="8"/>
  </si>
  <si>
    <t>①月の満ち欠け（6年生向け）</t>
    <rPh sb="1" eb="2">
      <t>ツキ</t>
    </rPh>
    <rPh sb="3" eb="4">
      <t>ミ</t>
    </rPh>
    <rPh sb="5" eb="6">
      <t>カ</t>
    </rPh>
    <rPh sb="9" eb="11">
      <t>ネンセイ</t>
    </rPh>
    <rPh sb="11" eb="12">
      <t>ム</t>
    </rPh>
    <phoneticPr fontId="8"/>
  </si>
  <si>
    <t>②太陽・月・地球大きさ比べ（6年生向け）</t>
    <rPh sb="1" eb="3">
      <t>タイヨウ</t>
    </rPh>
    <rPh sb="4" eb="5">
      <t>ツキ</t>
    </rPh>
    <rPh sb="6" eb="8">
      <t>チキュウ</t>
    </rPh>
    <rPh sb="8" eb="9">
      <t>オオ</t>
    </rPh>
    <rPh sb="11" eb="12">
      <t>クラ</t>
    </rPh>
    <rPh sb="15" eb="17">
      <t>ネンセイ</t>
    </rPh>
    <rPh sb="17" eb="18">
      <t>ム</t>
    </rPh>
    <phoneticPr fontId="8"/>
  </si>
  <si>
    <t>計</t>
    <rPh sb="0" eb="1">
      <t>ケイ</t>
    </rPh>
    <phoneticPr fontId="8"/>
  </si>
  <si>
    <t>③太陽と星の動き（4年生向け）</t>
    <rPh sb="1" eb="3">
      <t>タイヨウ</t>
    </rPh>
    <rPh sb="4" eb="5">
      <t>ホシ</t>
    </rPh>
    <rPh sb="6" eb="7">
      <t>ウゴ</t>
    </rPh>
    <rPh sb="10" eb="12">
      <t>ネンセイ</t>
    </rPh>
    <rPh sb="12" eb="13">
      <t>ム</t>
    </rPh>
    <phoneticPr fontId="8"/>
  </si>
  <si>
    <t>焼き板フォトフレーム（薪代別）</t>
    <rPh sb="0" eb="1">
      <t>ヤ</t>
    </rPh>
    <rPh sb="2" eb="3">
      <t>イタ</t>
    </rPh>
    <rPh sb="11" eb="12">
      <t>マキ</t>
    </rPh>
    <rPh sb="12" eb="13">
      <t>ダイ</t>
    </rPh>
    <rPh sb="13" eb="14">
      <t>ベツ</t>
    </rPh>
    <phoneticPr fontId="8"/>
  </si>
  <si>
    <t>④宇宙の広がり（中学生向け）</t>
    <rPh sb="8" eb="11">
      <t>チュウガクセイ</t>
    </rPh>
    <rPh sb="11" eb="12">
      <t>ム</t>
    </rPh>
    <phoneticPr fontId="8"/>
  </si>
  <si>
    <t>⑤地球の運動と天体の動き（中学生向け）</t>
    <rPh sb="13" eb="17">
      <t>チュウガクセイム</t>
    </rPh>
    <phoneticPr fontId="8"/>
  </si>
  <si>
    <t>⑥月と惑星の見え方（中学生向け）</t>
    <rPh sb="10" eb="14">
      <t>チュウガクセイム</t>
    </rPh>
    <phoneticPr fontId="8"/>
  </si>
  <si>
    <r>
      <t>（注意1）活動場所は調整によって変更になる場合があります。
（注意2）食堂での食事時刻は、変更できません。〈</t>
    </r>
    <r>
      <rPr>
        <sz val="10"/>
        <color indexed="10"/>
        <rFont val="ＭＳ Ｐゴシック"/>
        <family val="3"/>
        <charset val="128"/>
      </rPr>
      <t>朝食　7：30、　昼食 12：00、 夕食 17：30</t>
    </r>
    <r>
      <rPr>
        <sz val="10"/>
        <rFont val="ＭＳ Ｐゴシック"/>
        <family val="3"/>
        <charset val="128"/>
      </rPr>
      <t>〉
　　　　複数団体いる場合は時間差を設ける場合があります。
（注意3）食堂を利用する場合、10分前から食事の配膳準備（テーブル拭き等）をおこなってください。</t>
    </r>
    <rPh sb="35" eb="37">
      <t>ショクドウ</t>
    </rPh>
    <rPh sb="87" eb="89">
      <t>フクスウ</t>
    </rPh>
    <rPh sb="89" eb="91">
      <t>ダンタイ</t>
    </rPh>
    <rPh sb="93" eb="95">
      <t>バアイ</t>
    </rPh>
    <rPh sb="96" eb="99">
      <t>ジカンサ</t>
    </rPh>
    <rPh sb="100" eb="101">
      <t>モウ</t>
    </rPh>
    <rPh sb="103" eb="105">
      <t>バアイ</t>
    </rPh>
    <rPh sb="117" eb="119">
      <t>ショクドウ</t>
    </rPh>
    <phoneticPr fontId="8"/>
  </si>
  <si>
    <t>※アレルギー以外でお食事制限のある方（病気の治療・宗教上の理由等）の場合も、こちらのシートをご提出ください。</t>
    <rPh sb="6" eb="8">
      <t>イガイ</t>
    </rPh>
    <rPh sb="10" eb="12">
      <t>ショクジ</t>
    </rPh>
    <rPh sb="12" eb="14">
      <t>セイゲン</t>
    </rPh>
    <rPh sb="17" eb="18">
      <t>カタ</t>
    </rPh>
    <rPh sb="19" eb="21">
      <t>ビョウキ</t>
    </rPh>
    <rPh sb="22" eb="24">
      <t>チリョウ</t>
    </rPh>
    <rPh sb="25" eb="27">
      <t>シュウキョウ</t>
    </rPh>
    <rPh sb="27" eb="28">
      <t>ジョウ</t>
    </rPh>
    <rPh sb="29" eb="31">
      <t>リユウ</t>
    </rPh>
    <rPh sb="31" eb="32">
      <t>ナド</t>
    </rPh>
    <rPh sb="34" eb="36">
      <t>バアイ</t>
    </rPh>
    <rPh sb="47" eb="49">
      <t>テイシュツ</t>
    </rPh>
    <phoneticPr fontId="8"/>
  </si>
  <si>
    <t>・調理、洗浄機などについても、他のものと共通のものを使用しています。</t>
    <rPh sb="1" eb="3">
      <t>チョウリ</t>
    </rPh>
    <rPh sb="4" eb="6">
      <t>センジョウ</t>
    </rPh>
    <rPh sb="6" eb="7">
      <t>キ</t>
    </rPh>
    <rPh sb="15" eb="16">
      <t>ホカ</t>
    </rPh>
    <rPh sb="20" eb="22">
      <t>キョウツウ</t>
    </rPh>
    <rPh sb="26" eb="28">
      <t>シヨウ</t>
    </rPh>
    <phoneticPr fontId="8"/>
  </si>
  <si>
    <t>いつ</t>
    <phoneticPr fontId="8"/>
  </si>
  <si>
    <t>A：玉子焼き</t>
    <rPh sb="2" eb="4">
      <t>タマゴ</t>
    </rPh>
    <rPh sb="4" eb="5">
      <t>ヤ</t>
    </rPh>
    <phoneticPr fontId="8"/>
  </si>
  <si>
    <r>
      <t>※数量の変更は休所日を除く</t>
    </r>
    <r>
      <rPr>
        <b/>
        <u/>
        <sz val="11"/>
        <rFont val="ＭＳ Ｐゴシック"/>
        <family val="3"/>
        <charset val="128"/>
      </rPr>
      <t>3日前の12:00まで</t>
    </r>
    <r>
      <rPr>
        <sz val="11"/>
        <rFont val="ＭＳ Ｐゴシック"/>
        <family val="3"/>
        <charset val="128"/>
      </rPr>
      <t>とさせていただきますのでご了承ください。</t>
    </r>
    <rPh sb="1" eb="3">
      <t>スウリョウ</t>
    </rPh>
    <rPh sb="4" eb="6">
      <t>ヘンコウ</t>
    </rPh>
    <rPh sb="7" eb="8">
      <t>キュウ</t>
    </rPh>
    <rPh sb="8" eb="9">
      <t>ショ</t>
    </rPh>
    <rPh sb="9" eb="10">
      <t>ビ</t>
    </rPh>
    <rPh sb="11" eb="12">
      <t>ノゾ</t>
    </rPh>
    <rPh sb="14" eb="16">
      <t>ニチマエ</t>
    </rPh>
    <rPh sb="37" eb="39">
      <t>リョウショウ</t>
    </rPh>
    <phoneticPr fontId="8"/>
  </si>
  <si>
    <t>まゆクラフト</t>
    <phoneticPr fontId="8"/>
  </si>
  <si>
    <t>※利用の手引き「提出書類記入にあたって」をご参照ください。
　不明な点等ございましたらお気軽にご相談ください。</t>
    <rPh sb="2" eb="4">
      <t>リヨウ</t>
    </rPh>
    <rPh sb="5" eb="7">
      <t>テビ</t>
    </rPh>
    <rPh sb="9" eb="11">
      <t>テイシュツ</t>
    </rPh>
    <rPh sb="11" eb="13">
      <t>ショルイ</t>
    </rPh>
    <rPh sb="13" eb="15">
      <t>キニュウ</t>
    </rPh>
    <rPh sb="23" eb="25">
      <t>サンショウ</t>
    </rPh>
    <phoneticPr fontId="8"/>
  </si>
  <si>
    <t>※働き方改革の影響で、夕方17:00以降連絡が取れないケースが増えて</t>
    <rPh sb="1" eb="2">
      <t>ハタラ</t>
    </rPh>
    <rPh sb="3" eb="4">
      <t>カタ</t>
    </rPh>
    <rPh sb="4" eb="6">
      <t>カイカク</t>
    </rPh>
    <rPh sb="7" eb="9">
      <t>エイキョウ</t>
    </rPh>
    <rPh sb="11" eb="13">
      <t>ユウガタ</t>
    </rPh>
    <rPh sb="18" eb="20">
      <t>イコウ</t>
    </rPh>
    <rPh sb="20" eb="22">
      <t>レンラク</t>
    </rPh>
    <rPh sb="23" eb="24">
      <t>ト</t>
    </rPh>
    <rPh sb="31" eb="32">
      <t>フ</t>
    </rPh>
    <phoneticPr fontId="8"/>
  </si>
  <si>
    <t>症状：</t>
    <rPh sb="0" eb="2">
      <t>ショウジョウ</t>
    </rPh>
    <phoneticPr fontId="8"/>
  </si>
  <si>
    <t>　起こす</t>
    <rPh sb="1" eb="2">
      <t>オ</t>
    </rPh>
    <phoneticPr fontId="8"/>
  </si>
  <si>
    <t>食事一式持込みます</t>
    <rPh sb="0" eb="2">
      <t>ショクジ</t>
    </rPh>
    <rPh sb="2" eb="4">
      <t>イッシキ</t>
    </rPh>
    <rPh sb="4" eb="6">
      <t>モチコ</t>
    </rPh>
    <phoneticPr fontId="8"/>
  </si>
  <si>
    <t>代替食を希望します</t>
    <rPh sb="0" eb="2">
      <t>ダイガエ</t>
    </rPh>
    <rPh sb="2" eb="3">
      <t>ショク</t>
    </rPh>
    <rPh sb="4" eb="6">
      <t>キボウ</t>
    </rPh>
    <phoneticPr fontId="8"/>
  </si>
  <si>
    <t>通常メニューで提供</t>
    <rPh sb="0" eb="2">
      <t>ツウジョウ</t>
    </rPh>
    <rPh sb="7" eb="9">
      <t>テイキョウ</t>
    </rPh>
    <phoneticPr fontId="8"/>
  </si>
  <si>
    <r>
      <rPr>
        <b/>
        <sz val="16"/>
        <color theme="1"/>
        <rFont val="ＭＳ Ｐ明朝"/>
        <family val="1"/>
        <charset val="128"/>
      </rPr>
      <t xml:space="preserve">アナフィラキシーショックの確認
</t>
    </r>
    <r>
      <rPr>
        <sz val="12"/>
        <color theme="1"/>
        <rFont val="ＭＳ Ｐ明朝"/>
        <family val="1"/>
        <charset val="128"/>
      </rPr>
      <t xml:space="preserve">
できる限り詳しい状況を
「摂取した時に現れる症状」欄にご記入ください。</t>
    </r>
    <rPh sb="13" eb="15">
      <t>カクニン</t>
    </rPh>
    <phoneticPr fontId="8"/>
  </si>
  <si>
    <t>常にエピペンを持ち歩いている</t>
    <rPh sb="0" eb="1">
      <t>ツネ</t>
    </rPh>
    <rPh sb="7" eb="8">
      <t>モ</t>
    </rPh>
    <rPh sb="9" eb="10">
      <t>アル</t>
    </rPh>
    <phoneticPr fontId="8"/>
  </si>
  <si>
    <t>普段の対応</t>
    <rPh sb="0" eb="2">
      <t>フダン</t>
    </rPh>
    <rPh sb="3" eb="5">
      <t>タイオウ</t>
    </rPh>
    <phoneticPr fontId="8"/>
  </si>
  <si>
    <t>微量のコンタミネーションでも症状が出る</t>
    <rPh sb="0" eb="2">
      <t>ビリョウ</t>
    </rPh>
    <rPh sb="14" eb="16">
      <t>ショウジョウ</t>
    </rPh>
    <rPh sb="17" eb="18">
      <t>デ</t>
    </rPh>
    <phoneticPr fontId="8"/>
  </si>
  <si>
    <t>外食をしたことがない</t>
    <rPh sb="0" eb="2">
      <t>ガイショク</t>
    </rPh>
    <phoneticPr fontId="8"/>
  </si>
  <si>
    <t>給食では弁当を持ち込んでいる</t>
    <rPh sb="0" eb="2">
      <t>キュウショク</t>
    </rPh>
    <rPh sb="4" eb="6">
      <t>ベントウ</t>
    </rPh>
    <rPh sb="7" eb="8">
      <t>モ</t>
    </rPh>
    <rPh sb="9" eb="10">
      <t>コ</t>
    </rPh>
    <phoneticPr fontId="8"/>
  </si>
  <si>
    <t>その他（　　　　　　　　　　　　　　　　　）</t>
    <rPh sb="2" eb="3">
      <t>タ</t>
    </rPh>
    <phoneticPr fontId="8"/>
  </si>
  <si>
    <t>・掲載情報は、アレルギー症状を発症しないことを確実に保証するものではありません。ご注文にあたっては、ご利用者様による最終的な判断をお願いいたします。</t>
    <phoneticPr fontId="8"/>
  </si>
  <si>
    <t>・他のメニューと同一の厨房で調理しているため、加工または調理の過程において、微量のアレルギー物質が混入する可能性があります。</t>
    <rPh sb="1" eb="2">
      <t>ホカ</t>
    </rPh>
    <rPh sb="8" eb="10">
      <t>ドウイツ</t>
    </rPh>
    <rPh sb="11" eb="13">
      <t>チュウボウ</t>
    </rPh>
    <rPh sb="14" eb="16">
      <t>チョウリ</t>
    </rPh>
    <rPh sb="23" eb="25">
      <t>カコウ</t>
    </rPh>
    <rPh sb="28" eb="30">
      <t>チョウリ</t>
    </rPh>
    <rPh sb="31" eb="33">
      <t>カテイ</t>
    </rPh>
    <rPh sb="38" eb="40">
      <t>ビリョウ</t>
    </rPh>
    <rPh sb="46" eb="48">
      <t>ブッシツ</t>
    </rPh>
    <rPh sb="49" eb="51">
      <t>コンニュウ</t>
    </rPh>
    <rPh sb="53" eb="56">
      <t>カノウセイ</t>
    </rPh>
    <phoneticPr fontId="8"/>
  </si>
  <si>
    <t>　　　詳細につきましては利用の手引きP18,19の「食物アレルギーについて」のページをご確認ください。</t>
    <rPh sb="3" eb="5">
      <t>ショウサイ</t>
    </rPh>
    <rPh sb="12" eb="14">
      <t>リヨウ</t>
    </rPh>
    <rPh sb="15" eb="17">
      <t>テビ</t>
    </rPh>
    <rPh sb="26" eb="28">
      <t>ショクモツ</t>
    </rPh>
    <rPh sb="44" eb="46">
      <t>カクニン</t>
    </rPh>
    <phoneticPr fontId="8"/>
  </si>
  <si>
    <t>カレーライス（飯盒）</t>
    <rPh sb="7" eb="9">
      <t>ハンゴウ</t>
    </rPh>
    <phoneticPr fontId="8"/>
  </si>
  <si>
    <t>カレーライス（炊いたご飯）</t>
    <rPh sb="7" eb="8">
      <t>タ</t>
    </rPh>
    <rPh sb="11" eb="12">
      <t>ハン</t>
    </rPh>
    <phoneticPr fontId="8"/>
  </si>
  <si>
    <t>災害時対応カレーライス</t>
    <rPh sb="0" eb="2">
      <t>サイガイ</t>
    </rPh>
    <rPh sb="2" eb="3">
      <t>ジ</t>
    </rPh>
    <rPh sb="3" eb="5">
      <t>タイオウ</t>
    </rPh>
    <phoneticPr fontId="8"/>
  </si>
  <si>
    <t>バーベキュー（焼きそば）</t>
    <rPh sb="7" eb="8">
      <t>ヤ</t>
    </rPh>
    <phoneticPr fontId="8"/>
  </si>
  <si>
    <t>バーベキュー（飯盒）</t>
    <rPh sb="7" eb="9">
      <t>ハンゴウ</t>
    </rPh>
    <phoneticPr fontId="8"/>
  </si>
  <si>
    <t>バーベキュー（炊いたご飯）</t>
    <rPh sb="7" eb="8">
      <t>タ</t>
    </rPh>
    <rPh sb="11" eb="12">
      <t>ハン</t>
    </rPh>
    <phoneticPr fontId="8"/>
  </si>
  <si>
    <t>ドラム缶ピザ</t>
    <rPh sb="3" eb="4">
      <t>カン</t>
    </rPh>
    <phoneticPr fontId="8"/>
  </si>
  <si>
    <t>ホイル焼き（飯盒）</t>
    <rPh sb="3" eb="4">
      <t>ヤ</t>
    </rPh>
    <rPh sb="6" eb="8">
      <t>ハンゴウ</t>
    </rPh>
    <phoneticPr fontId="8"/>
  </si>
  <si>
    <t>ホイル焼き（炊いたご飯）</t>
    <rPh sb="3" eb="4">
      <t>ヤ</t>
    </rPh>
    <rPh sb="6" eb="7">
      <t>タ</t>
    </rPh>
    <rPh sb="10" eb="11">
      <t>ハン</t>
    </rPh>
    <phoneticPr fontId="8"/>
  </si>
  <si>
    <t>流しそうめん</t>
    <rPh sb="0" eb="1">
      <t>ナガ</t>
    </rPh>
    <phoneticPr fontId="8"/>
  </si>
  <si>
    <t>手打ちうどん</t>
    <rPh sb="0" eb="2">
      <t>テウ</t>
    </rPh>
    <phoneticPr fontId="8"/>
  </si>
  <si>
    <t>手打ちうどん（冬季）</t>
    <rPh sb="0" eb="2">
      <t>テウ</t>
    </rPh>
    <rPh sb="7" eb="9">
      <t>トウキ</t>
    </rPh>
    <phoneticPr fontId="8"/>
  </si>
  <si>
    <t>かき揚げ（1個）</t>
    <rPh sb="2" eb="3">
      <t>ア</t>
    </rPh>
    <rPh sb="6" eb="7">
      <t>コ</t>
    </rPh>
    <phoneticPr fontId="8"/>
  </si>
  <si>
    <t>朝食野外炊事(ホットドック)</t>
    <rPh sb="0" eb="2">
      <t>チョウショク</t>
    </rPh>
    <rPh sb="2" eb="4">
      <t>ヤガイ</t>
    </rPh>
    <rPh sb="4" eb="6">
      <t>スイジ</t>
    </rPh>
    <phoneticPr fontId="8"/>
  </si>
  <si>
    <t>朝食野外炊事(ご飯セット)※飯盒</t>
    <rPh sb="0" eb="2">
      <t>チョウショク</t>
    </rPh>
    <rPh sb="2" eb="4">
      <t>ヤガイ</t>
    </rPh>
    <rPh sb="4" eb="6">
      <t>スイジ</t>
    </rPh>
    <rPh sb="8" eb="9">
      <t>ハン</t>
    </rPh>
    <rPh sb="14" eb="16">
      <t>ハンゴウ</t>
    </rPh>
    <phoneticPr fontId="8"/>
  </si>
  <si>
    <t>あそ棒パン（1セット5人分）</t>
    <rPh sb="2" eb="3">
      <t>ボウ</t>
    </rPh>
    <rPh sb="11" eb="13">
      <t>ニンブン</t>
    </rPh>
    <phoneticPr fontId="8"/>
  </si>
  <si>
    <t>　　FAX：042-980-7351　　　電子メール：naguri.g@tsk-service.co.jp</t>
    <rPh sb="21" eb="23">
      <t>デンシ</t>
    </rPh>
    <phoneticPr fontId="8"/>
  </si>
  <si>
    <t>・対応については、単純に除去するだけでなく、代替食での個別対応を基本原則とします。
　しかしながら、以下の点につきましてはご了承の上、お申し込みをお願いいたします。</t>
    <rPh sb="1" eb="3">
      <t>タイオウ</t>
    </rPh>
    <rPh sb="9" eb="11">
      <t>タンジュン</t>
    </rPh>
    <rPh sb="12" eb="14">
      <t>ジョキョ</t>
    </rPh>
    <rPh sb="22" eb="24">
      <t>ダイガエ</t>
    </rPh>
    <rPh sb="24" eb="25">
      <t>ショク</t>
    </rPh>
    <rPh sb="27" eb="29">
      <t>コベツ</t>
    </rPh>
    <rPh sb="29" eb="31">
      <t>タイオウ</t>
    </rPh>
    <rPh sb="32" eb="34">
      <t>キホン</t>
    </rPh>
    <rPh sb="34" eb="36">
      <t>ゲンソク</t>
    </rPh>
    <rPh sb="50" eb="52">
      <t>イカ</t>
    </rPh>
    <rPh sb="53" eb="54">
      <t>テン</t>
    </rPh>
    <rPh sb="62" eb="64">
      <t>リョウショウ</t>
    </rPh>
    <rPh sb="65" eb="66">
      <t>ウエ</t>
    </rPh>
    <rPh sb="68" eb="69">
      <t>モウ</t>
    </rPh>
    <rPh sb="70" eb="71">
      <t>コ</t>
    </rPh>
    <rPh sb="74" eb="75">
      <t>ネガ</t>
    </rPh>
    <phoneticPr fontId="8"/>
  </si>
  <si>
    <t>利用中のメニューでアレルギーに該当するもの</t>
    <rPh sb="0" eb="3">
      <t>リヨウチュウ</t>
    </rPh>
    <rPh sb="15" eb="17">
      <t>ガイトウ</t>
    </rPh>
    <phoneticPr fontId="8"/>
  </si>
  <si>
    <r>
      <t xml:space="preserve">団体責任者
</t>
    </r>
    <r>
      <rPr>
        <sz val="10"/>
        <color rgb="FF000000"/>
        <rFont val="ＭＳ Ｐ明朝"/>
        <family val="1"/>
        <charset val="128"/>
      </rPr>
      <t>（アレルギー連絡担当者）</t>
    </r>
    <rPh sb="0" eb="1">
      <t>ダン</t>
    </rPh>
    <rPh sb="1" eb="2">
      <t>タイ</t>
    </rPh>
    <rPh sb="2" eb="5">
      <t>セキニンシャ</t>
    </rPh>
    <rPh sb="12" eb="13">
      <t>レン</t>
    </rPh>
    <rPh sb="13" eb="14">
      <t>ラク</t>
    </rPh>
    <rPh sb="14" eb="16">
      <t>タントウ</t>
    </rPh>
    <rPh sb="16" eb="17">
      <t>シャ</t>
    </rPh>
    <phoneticPr fontId="8"/>
  </si>
  <si>
    <r>
      <t>※提出は団体責任者が取りまとめたうえで、</t>
    </r>
    <r>
      <rPr>
        <b/>
        <u/>
        <sz val="13"/>
        <color theme="1"/>
        <rFont val="ＭＳ Ｐ明朝"/>
        <family val="1"/>
        <charset val="128"/>
      </rPr>
      <t>TSKサービス㈱</t>
    </r>
    <r>
      <rPr>
        <b/>
        <u/>
        <sz val="13"/>
        <color indexed="8"/>
        <rFont val="ＭＳ Ｐ明朝"/>
        <family val="1"/>
        <charset val="128"/>
      </rPr>
      <t>へ直接ご提出下さい。</t>
    </r>
    <rPh sb="1" eb="3">
      <t>テイシュツ</t>
    </rPh>
    <rPh sb="4" eb="6">
      <t>ダンタイ</t>
    </rPh>
    <rPh sb="6" eb="9">
      <t>セキニンシャ</t>
    </rPh>
    <rPh sb="10" eb="11">
      <t>ト</t>
    </rPh>
    <rPh sb="29" eb="31">
      <t>チョクセツ</t>
    </rPh>
    <rPh sb="32" eb="34">
      <t>テイシュツ</t>
    </rPh>
    <rPh sb="34" eb="35">
      <t>クダ</t>
    </rPh>
    <phoneticPr fontId="8"/>
  </si>
  <si>
    <t>郵便番号</t>
    <rPh sb="0" eb="4">
      <t>ユウビンバンゴウ</t>
    </rPh>
    <phoneticPr fontId="8"/>
  </si>
  <si>
    <t>団体名</t>
    <rPh sb="0" eb="3">
      <t>ダンタイメイ</t>
    </rPh>
    <phoneticPr fontId="8"/>
  </si>
  <si>
    <t>代表者氏名</t>
    <rPh sb="0" eb="5">
      <t>ダイヒョウシャシメイ</t>
    </rPh>
    <phoneticPr fontId="8"/>
  </si>
  <si>
    <t>電話番号</t>
    <rPh sb="0" eb="4">
      <t>デンワバンゴウ</t>
    </rPh>
    <phoneticPr fontId="8"/>
  </si>
  <si>
    <t>FAX番号</t>
    <rPh sb="3" eb="5">
      <t>バンゴウ</t>
    </rPh>
    <phoneticPr fontId="8"/>
  </si>
  <si>
    <t>利用人数</t>
    <rPh sb="0" eb="4">
      <t>リヨウニンズウ</t>
    </rPh>
    <phoneticPr fontId="8"/>
  </si>
  <si>
    <t>団体情報</t>
    <rPh sb="0" eb="4">
      <t>ダンタイジョウホウ</t>
    </rPh>
    <phoneticPr fontId="8"/>
  </si>
  <si>
    <t>メールアドレス</t>
    <phoneticPr fontId="8"/>
  </si>
  <si>
    <t>プラネタリウム30分　幼児向け</t>
    <rPh sb="9" eb="10">
      <t>フン</t>
    </rPh>
    <rPh sb="11" eb="14">
      <t>ヨウジム</t>
    </rPh>
    <phoneticPr fontId="8"/>
  </si>
  <si>
    <t>利用目的</t>
    <rPh sb="0" eb="4">
      <t>リヨウモクテキ</t>
    </rPh>
    <phoneticPr fontId="8"/>
  </si>
  <si>
    <t>から</t>
    <phoneticPr fontId="8"/>
  </si>
  <si>
    <t>まで</t>
    <phoneticPr fontId="8"/>
  </si>
  <si>
    <t>荷物輸送希望</t>
    <rPh sb="0" eb="4">
      <t>ニモツユソウ</t>
    </rPh>
    <rPh sb="4" eb="6">
      <t>キボウ</t>
    </rPh>
    <phoneticPr fontId="8"/>
  </si>
  <si>
    <t>オプション</t>
    <phoneticPr fontId="8"/>
  </si>
  <si>
    <t>食事注文</t>
    <rPh sb="0" eb="2">
      <t>ショクジ</t>
    </rPh>
    <rPh sb="2" eb="4">
      <t>チュウモン</t>
    </rPh>
    <phoneticPr fontId="8"/>
  </si>
  <si>
    <t>3歳未満</t>
    <rPh sb="1" eb="4">
      <t>サイミマン</t>
    </rPh>
    <phoneticPr fontId="8"/>
  </si>
  <si>
    <t>3歳以上（幼児）</t>
    <rPh sb="1" eb="4">
      <t>サイイジョウ</t>
    </rPh>
    <rPh sb="5" eb="7">
      <t>ヨウジ</t>
    </rPh>
    <phoneticPr fontId="8"/>
  </si>
  <si>
    <t>小学生</t>
    <rPh sb="0" eb="3">
      <t>ショウガクセイ</t>
    </rPh>
    <phoneticPr fontId="8"/>
  </si>
  <si>
    <t>中学生以上</t>
    <rPh sb="0" eb="5">
      <t>チュウガクセイイジョウ</t>
    </rPh>
    <phoneticPr fontId="8"/>
  </si>
  <si>
    <t>班数</t>
    <rPh sb="0" eb="2">
      <t>ハンスウ</t>
    </rPh>
    <phoneticPr fontId="8"/>
  </si>
  <si>
    <t>1班の人数</t>
    <rPh sb="1" eb="2">
      <t>ハン</t>
    </rPh>
    <rPh sb="3" eb="5">
      <t>ニンズウ</t>
    </rPh>
    <phoneticPr fontId="8"/>
  </si>
  <si>
    <t>グループチャレンジ</t>
    <phoneticPr fontId="8"/>
  </si>
  <si>
    <t>わくわく冒険ゲーム</t>
    <rPh sb="4" eb="6">
      <t>ボウケン</t>
    </rPh>
    <phoneticPr fontId="8"/>
  </si>
  <si>
    <t>実施日</t>
    <rPh sb="0" eb="3">
      <t>ジッシビ</t>
    </rPh>
    <phoneticPr fontId="8"/>
  </si>
  <si>
    <t>キャンプファイア・キャンドルファイア</t>
    <phoneticPr fontId="8"/>
  </si>
  <si>
    <t>セット数</t>
    <rPh sb="3" eb="4">
      <t>スウ</t>
    </rPh>
    <phoneticPr fontId="8"/>
  </si>
  <si>
    <t>チャレンジ型アクティビティ・指導型アクティビティ</t>
    <rPh sb="5" eb="6">
      <t>ガタ</t>
    </rPh>
    <rPh sb="14" eb="16">
      <t>シドウ</t>
    </rPh>
    <rPh sb="16" eb="17">
      <t>ガタ</t>
    </rPh>
    <phoneticPr fontId="8"/>
  </si>
  <si>
    <t>プラネタリウム</t>
    <phoneticPr fontId="8"/>
  </si>
  <si>
    <t>工作関係のアクティビティ</t>
    <rPh sb="0" eb="2">
      <t>コウサク</t>
    </rPh>
    <rPh sb="2" eb="4">
      <t>カンケイ</t>
    </rPh>
    <phoneticPr fontId="8"/>
  </si>
  <si>
    <t>野外炊事メニュー・おにぎり弁当</t>
    <rPh sb="0" eb="2">
      <t>ヤガイ</t>
    </rPh>
    <rPh sb="2" eb="4">
      <t>スイジ</t>
    </rPh>
    <rPh sb="13" eb="15">
      <t>ベントウ</t>
    </rPh>
    <phoneticPr fontId="8"/>
  </si>
  <si>
    <t>受取時間</t>
    <rPh sb="0" eb="2">
      <t>ウケトリ</t>
    </rPh>
    <rPh sb="2" eb="4">
      <t>ジカン</t>
    </rPh>
    <phoneticPr fontId="8"/>
  </si>
  <si>
    <t>プラネタリウム希望内容</t>
    <rPh sb="7" eb="11">
      <t>キボウナイヨウ</t>
    </rPh>
    <phoneticPr fontId="8"/>
  </si>
  <si>
    <t>おにぎり弁当　2個入り</t>
    <rPh sb="4" eb="6">
      <t>ベントウ</t>
    </rPh>
    <rPh sb="8" eb="10">
      <t>コイ</t>
    </rPh>
    <phoneticPr fontId="8"/>
  </si>
  <si>
    <t>おにぎり弁当　3個入り</t>
    <rPh sb="4" eb="6">
      <t>ベントウ</t>
    </rPh>
    <rPh sb="8" eb="10">
      <t>コイ</t>
    </rPh>
    <phoneticPr fontId="8"/>
  </si>
  <si>
    <t>人数・個数</t>
    <rPh sb="0" eb="2">
      <t>ニンズウ</t>
    </rPh>
    <rPh sb="3" eb="5">
      <t>コスウ</t>
    </rPh>
    <phoneticPr fontId="8"/>
  </si>
  <si>
    <t>×</t>
    <phoneticPr fontId="8"/>
  </si>
  <si>
    <t>パック牛乳（200mℓ）</t>
    <rPh sb="3" eb="5">
      <t>ギュウニュウ</t>
    </rPh>
    <phoneticPr fontId="8"/>
  </si>
  <si>
    <t>牛乳（1ℓ）</t>
    <rPh sb="0" eb="2">
      <t>ギュウニュウ</t>
    </rPh>
    <phoneticPr fontId="8"/>
  </si>
  <si>
    <t>パックジュース（リンゴ　200mℓ）</t>
    <phoneticPr fontId="8"/>
  </si>
  <si>
    <t>パックジュース（オレンジ　200mℓ）</t>
    <phoneticPr fontId="8"/>
  </si>
  <si>
    <t>ペットボトル（水　500mℓ）</t>
    <rPh sb="7" eb="8">
      <t>ミズ</t>
    </rPh>
    <phoneticPr fontId="8"/>
  </si>
  <si>
    <t>ペットボトル（コーラ　500mℓ）</t>
    <phoneticPr fontId="8"/>
  </si>
  <si>
    <t>ペットボトル（スポーツ飲料　500mℓ）</t>
    <rPh sb="11" eb="13">
      <t>インリョウ</t>
    </rPh>
    <phoneticPr fontId="8"/>
  </si>
  <si>
    <t>ペットボトル（緑茶　500mℓ）</t>
    <rPh sb="7" eb="9">
      <t>リョクチャ</t>
    </rPh>
    <phoneticPr fontId="8"/>
  </si>
  <si>
    <t>ペットボトル（麦茶　600mℓ）</t>
    <rPh sb="7" eb="9">
      <t>ムギチャ</t>
    </rPh>
    <phoneticPr fontId="8"/>
  </si>
  <si>
    <t>ペットボトル（緑茶　2ℓ）</t>
    <rPh sb="7" eb="9">
      <t>リョクチャ</t>
    </rPh>
    <phoneticPr fontId="8"/>
  </si>
  <si>
    <t>ペットボトル（ウーロン茶　2ℓ）</t>
    <rPh sb="11" eb="12">
      <t>チャ</t>
    </rPh>
    <phoneticPr fontId="8"/>
  </si>
  <si>
    <t>ペットボトル（ソウケンビ茶　2ℓ）</t>
    <rPh sb="12" eb="13">
      <t>チャ</t>
    </rPh>
    <phoneticPr fontId="8"/>
  </si>
  <si>
    <t>ペットボトル（スポーツ飲料　2ℓ）</t>
    <rPh sb="11" eb="13">
      <t>インリョウ</t>
    </rPh>
    <phoneticPr fontId="8"/>
  </si>
  <si>
    <t>ペットボトル（コーラ　1.5ℓ）</t>
    <phoneticPr fontId="8"/>
  </si>
  <si>
    <t>ペットボトル（サイダー　1.5ℓ）</t>
    <phoneticPr fontId="8"/>
  </si>
  <si>
    <t>パーティ料理（1皿　約5人分）</t>
    <rPh sb="4" eb="6">
      <t>リョウリ</t>
    </rPh>
    <rPh sb="8" eb="9">
      <t>サラ</t>
    </rPh>
    <rPh sb="10" eb="11">
      <t>ヤク</t>
    </rPh>
    <rPh sb="12" eb="14">
      <t>ニンブン</t>
    </rPh>
    <phoneticPr fontId="8"/>
  </si>
  <si>
    <t>おつまみセット（1皿　約5人分）</t>
    <rPh sb="9" eb="10">
      <t>サラ</t>
    </rPh>
    <rPh sb="11" eb="12">
      <t>ヤク</t>
    </rPh>
    <rPh sb="13" eb="15">
      <t>ニンブン</t>
    </rPh>
    <phoneticPr fontId="8"/>
  </si>
  <si>
    <t>団体名</t>
    <rPh sb="0" eb="3">
      <t>ダンタイメイ</t>
    </rPh>
    <phoneticPr fontId="8"/>
  </si>
  <si>
    <t>利用日</t>
    <rPh sb="0" eb="3">
      <t>リヨウビ</t>
    </rPh>
    <phoneticPr fontId="8"/>
  </si>
  <si>
    <t>受取日</t>
    <rPh sb="0" eb="3">
      <t>ウケトリビ</t>
    </rPh>
    <phoneticPr fontId="8"/>
  </si>
  <si>
    <t>災害時対応やきそば</t>
    <rPh sb="0" eb="2">
      <t>サイガイ</t>
    </rPh>
    <rPh sb="2" eb="3">
      <t>ジ</t>
    </rPh>
    <rPh sb="3" eb="5">
      <t>タイオウ</t>
    </rPh>
    <phoneticPr fontId="8"/>
  </si>
  <si>
    <t>飲み物</t>
    <rPh sb="0" eb="1">
      <t>ノ</t>
    </rPh>
    <rPh sb="2" eb="3">
      <t>モノ</t>
    </rPh>
    <phoneticPr fontId="8"/>
  </si>
  <si>
    <t>●ポイントに立てる指導員</t>
    <rPh sb="6" eb="7">
      <t>タ</t>
    </rPh>
    <rPh sb="9" eb="12">
      <t>シドウイン</t>
    </rPh>
    <phoneticPr fontId="8"/>
  </si>
  <si>
    <t>プラネタリウム60分　</t>
    <rPh sb="9" eb="10">
      <t>フン</t>
    </rPh>
    <phoneticPr fontId="8"/>
  </si>
  <si>
    <t>プラネタリウム30分　</t>
    <rPh sb="9" eb="10">
      <t>フン</t>
    </rPh>
    <phoneticPr fontId="8"/>
  </si>
  <si>
    <t>内容おまかせ</t>
    <rPh sb="0" eb="2">
      <t>ナイヨウ</t>
    </rPh>
    <phoneticPr fontId="8"/>
  </si>
  <si>
    <t>※要相談　7・8月不可</t>
    <rPh sb="1" eb="4">
      <t>ヨウソウダン</t>
    </rPh>
    <rPh sb="8" eb="9">
      <t>ガツ</t>
    </rPh>
    <rPh sb="9" eb="11">
      <t>フカ</t>
    </rPh>
    <phoneticPr fontId="8"/>
  </si>
  <si>
    <t>特記事項</t>
    <rPh sb="0" eb="4">
      <t>トッキジコウ</t>
    </rPh>
    <phoneticPr fontId="8"/>
  </si>
  <si>
    <t>例）卵は火が通っていれば問題ない。</t>
    <rPh sb="0" eb="1">
      <t>レイ</t>
    </rPh>
    <rPh sb="2" eb="3">
      <t>タマゴ</t>
    </rPh>
    <rPh sb="4" eb="5">
      <t>ヒ</t>
    </rPh>
    <rPh sb="6" eb="7">
      <t>トオ</t>
    </rPh>
    <rPh sb="12" eb="14">
      <t>モンダイ</t>
    </rPh>
    <phoneticPr fontId="8"/>
  </si>
  <si>
    <t>※書類提出後、食堂よりアレルギー対応の返答があります。返答用紙に保護者の方がサインをし、団体代表者がとりまとめて再度TSK（株）へご提出ください。</t>
    <rPh sb="1" eb="6">
      <t>ショルイテイシュツゴ</t>
    </rPh>
    <rPh sb="7" eb="9">
      <t>ショクドウ</t>
    </rPh>
    <rPh sb="16" eb="18">
      <t>タイオウ</t>
    </rPh>
    <rPh sb="19" eb="21">
      <t>ヘントウ</t>
    </rPh>
    <rPh sb="27" eb="31">
      <t>ヘントウヨウシ</t>
    </rPh>
    <rPh sb="32" eb="35">
      <t>ホゴシャ</t>
    </rPh>
    <rPh sb="36" eb="37">
      <t>カタ</t>
    </rPh>
    <rPh sb="44" eb="49">
      <t>ダンタイダイヒョウシャ</t>
    </rPh>
    <rPh sb="56" eb="58">
      <t>サイド</t>
    </rPh>
    <rPh sb="62" eb="63">
      <t>カブ</t>
    </rPh>
    <rPh sb="66" eb="68">
      <t>テイシュツ</t>
    </rPh>
    <phoneticPr fontId="8"/>
  </si>
  <si>
    <r>
      <t>食材はまとめて提供希望</t>
    </r>
    <r>
      <rPr>
        <sz val="8"/>
        <rFont val="ＭＳ Ｐゴシック"/>
        <family val="3"/>
        <charset val="128"/>
      </rPr>
      <t>（まとめて希望の場合✔を入れてください）</t>
    </r>
    <rPh sb="16" eb="18">
      <t>キボウ</t>
    </rPh>
    <rPh sb="19" eb="21">
      <t>バアイ</t>
    </rPh>
    <rPh sb="23" eb="24">
      <t>イ</t>
    </rPh>
    <phoneticPr fontId="8"/>
  </si>
  <si>
    <t>野外炊事以外の備品</t>
    <rPh sb="0" eb="4">
      <t>ヤガイスイジ</t>
    </rPh>
    <rPh sb="4" eb="6">
      <t>イガイ</t>
    </rPh>
    <rPh sb="7" eb="9">
      <t>ビヒン</t>
    </rPh>
    <phoneticPr fontId="8"/>
  </si>
  <si>
    <t>※備品のセットや内容、保有数などは「備品一覧」のシートを参照ください。</t>
    <rPh sb="1" eb="3">
      <t>ビヒン</t>
    </rPh>
    <rPh sb="8" eb="10">
      <t>ナイヨウ</t>
    </rPh>
    <rPh sb="11" eb="14">
      <t>ホユウスウ</t>
    </rPh>
    <rPh sb="18" eb="20">
      <t>ビヒン</t>
    </rPh>
    <rPh sb="20" eb="22">
      <t>イチラン</t>
    </rPh>
    <rPh sb="28" eb="30">
      <t>サンショウ</t>
    </rPh>
    <phoneticPr fontId="8"/>
  </si>
  <si>
    <t>　切り出しナイフ（右利き）</t>
    <rPh sb="1" eb="2">
      <t>キ</t>
    </rPh>
    <rPh sb="3" eb="4">
      <t>ダ</t>
    </rPh>
    <rPh sb="9" eb="11">
      <t>ミギキ</t>
    </rPh>
    <phoneticPr fontId="8"/>
  </si>
  <si>
    <t>　切り出しナイフ（左利き）</t>
    <rPh sb="1" eb="2">
      <t>キ</t>
    </rPh>
    <rPh sb="3" eb="4">
      <t>ダ</t>
    </rPh>
    <rPh sb="9" eb="11">
      <t>ヒダリキ</t>
    </rPh>
    <phoneticPr fontId="8"/>
  </si>
  <si>
    <r>
      <t>　トランシーバー</t>
    </r>
    <r>
      <rPr>
        <sz val="6"/>
        <rFont val="ＭＳ Ｐゴシック"/>
        <family val="3"/>
        <charset val="128"/>
      </rPr>
      <t>（単3電池1本ご持参下さい）</t>
    </r>
    <rPh sb="9" eb="10">
      <t>タン</t>
    </rPh>
    <rPh sb="11" eb="13">
      <t>デンチ</t>
    </rPh>
    <rPh sb="14" eb="15">
      <t>ホン</t>
    </rPh>
    <rPh sb="16" eb="18">
      <t>ジサン</t>
    </rPh>
    <rPh sb="18" eb="19">
      <t>クダ</t>
    </rPh>
    <phoneticPr fontId="8"/>
  </si>
  <si>
    <r>
      <t>　ランタン</t>
    </r>
    <r>
      <rPr>
        <sz val="6"/>
        <rFont val="ＭＳ Ｐゴシック"/>
        <family val="3"/>
        <charset val="128"/>
      </rPr>
      <t>（単1電池3本ご持参下さい）</t>
    </r>
    <rPh sb="6" eb="7">
      <t>タン</t>
    </rPh>
    <rPh sb="8" eb="10">
      <t>デンチ</t>
    </rPh>
    <rPh sb="11" eb="12">
      <t>ホン</t>
    </rPh>
    <rPh sb="13" eb="15">
      <t>ジサン</t>
    </rPh>
    <rPh sb="15" eb="16">
      <t>クダ</t>
    </rPh>
    <phoneticPr fontId="8"/>
  </si>
  <si>
    <t>　トング（肉用）</t>
    <rPh sb="5" eb="6">
      <t>ニク</t>
    </rPh>
    <rPh sb="6" eb="7">
      <t>ヨウ</t>
    </rPh>
    <phoneticPr fontId="8"/>
  </si>
  <si>
    <t>　トング（野菜用）</t>
    <rPh sb="5" eb="7">
      <t>ヤサイ</t>
    </rPh>
    <rPh sb="7" eb="8">
      <t>ヨウ</t>
    </rPh>
    <phoneticPr fontId="8"/>
  </si>
  <si>
    <t>　枠が足りない場合は枠外にご記入ください。</t>
    <rPh sb="1" eb="2">
      <t>ワク</t>
    </rPh>
    <rPh sb="3" eb="4">
      <t>タ</t>
    </rPh>
    <rPh sb="7" eb="9">
      <t>バアイ</t>
    </rPh>
    <rPh sb="10" eb="12">
      <t>ワクガイ</t>
    </rPh>
    <rPh sb="14" eb="16">
      <t>キニュウ</t>
    </rPh>
    <phoneticPr fontId="8"/>
  </si>
  <si>
    <t>火おこし体験セット</t>
    <rPh sb="0" eb="1">
      <t>ヒ</t>
    </rPh>
    <rPh sb="4" eb="6">
      <t>タイケン</t>
    </rPh>
    <phoneticPr fontId="8"/>
  </si>
  <si>
    <t>火切り板1枚（追加）</t>
    <rPh sb="0" eb="2">
      <t>ヒキ</t>
    </rPh>
    <rPh sb="3" eb="4">
      <t>イタ</t>
    </rPh>
    <rPh sb="5" eb="6">
      <t>マイ</t>
    </rPh>
    <rPh sb="7" eb="9">
      <t>ツイカ</t>
    </rPh>
    <phoneticPr fontId="8"/>
  </si>
  <si>
    <t>炊事薪</t>
    <rPh sb="0" eb="3">
      <t>スイジマキ</t>
    </rPh>
    <phoneticPr fontId="8"/>
  </si>
  <si>
    <t>※キャンプファイアのばら売り希望は当日使用した数で精算いたします。</t>
    <rPh sb="12" eb="13">
      <t>ウ</t>
    </rPh>
    <rPh sb="14" eb="16">
      <t>キボウ</t>
    </rPh>
    <rPh sb="17" eb="19">
      <t>トウジツ</t>
    </rPh>
    <rPh sb="19" eb="21">
      <t>シヨウ</t>
    </rPh>
    <rPh sb="23" eb="24">
      <t>カズ</t>
    </rPh>
    <rPh sb="25" eb="27">
      <t>セイサン</t>
    </rPh>
    <phoneticPr fontId="8"/>
  </si>
  <si>
    <t>必須</t>
    <rPh sb="0" eb="2">
      <t>ヒッス</t>
    </rPh>
    <phoneticPr fontId="8"/>
  </si>
  <si>
    <t>該当団体のみ</t>
    <rPh sb="0" eb="4">
      <t>ガイトウダンタイ</t>
    </rPh>
    <phoneticPr fontId="8"/>
  </si>
  <si>
    <t>貸出備品一覧表</t>
    <rPh sb="0" eb="2">
      <t>カシダシ</t>
    </rPh>
    <rPh sb="2" eb="4">
      <t>ビヒン</t>
    </rPh>
    <rPh sb="4" eb="7">
      <t>イチランヒョウ</t>
    </rPh>
    <phoneticPr fontId="8"/>
  </si>
  <si>
    <t>●野外炊事は1セット約6人分の道具内訳となっております。1班の人数やセット注文数に応じて用意いたします。
　セット内容以外の道具をご希望の場合は、個別にお申込みください。
●（）内数字は個数です。</t>
    <rPh sb="1" eb="3">
      <t>ヤガイ</t>
    </rPh>
    <rPh sb="3" eb="5">
      <t>スイジ</t>
    </rPh>
    <rPh sb="10" eb="11">
      <t>ヤク</t>
    </rPh>
    <rPh sb="12" eb="14">
      <t>ニンブン</t>
    </rPh>
    <rPh sb="15" eb="17">
      <t>ドウグ</t>
    </rPh>
    <rPh sb="17" eb="19">
      <t>ウチワケ</t>
    </rPh>
    <rPh sb="29" eb="30">
      <t>ハン</t>
    </rPh>
    <rPh sb="31" eb="33">
      <t>ニンズウ</t>
    </rPh>
    <rPh sb="37" eb="40">
      <t>チュウモンスウ</t>
    </rPh>
    <rPh sb="41" eb="42">
      <t>オウ</t>
    </rPh>
    <rPh sb="44" eb="46">
      <t>ヨウイ</t>
    </rPh>
    <rPh sb="57" eb="59">
      <t>ナイヨウ</t>
    </rPh>
    <rPh sb="59" eb="61">
      <t>イガイ</t>
    </rPh>
    <rPh sb="62" eb="64">
      <t>ドウグ</t>
    </rPh>
    <rPh sb="66" eb="68">
      <t>キボウ</t>
    </rPh>
    <rPh sb="69" eb="71">
      <t>バアイ</t>
    </rPh>
    <rPh sb="73" eb="75">
      <t>コベツ</t>
    </rPh>
    <rPh sb="77" eb="79">
      <t>モウシコ</t>
    </rPh>
    <phoneticPr fontId="8"/>
  </si>
  <si>
    <t>ゴミ袋（5ℓ）</t>
    <rPh sb="2" eb="3">
      <t>ブクロ</t>
    </rPh>
    <phoneticPr fontId="8"/>
  </si>
  <si>
    <t>ゴミ袋（30ℓ）</t>
    <rPh sb="2" eb="3">
      <t>ブクロ</t>
    </rPh>
    <phoneticPr fontId="8"/>
  </si>
  <si>
    <t>ゴミ袋（70ℓ）</t>
    <rPh sb="2" eb="3">
      <t>ブクロ</t>
    </rPh>
    <phoneticPr fontId="8"/>
  </si>
  <si>
    <t>　　（　　　　　　　　　　　　）　×</t>
    <phoneticPr fontId="8"/>
  </si>
  <si>
    <t>　　活動計画書</t>
    <rPh sb="2" eb="7">
      <t>カツドウケイカクショ</t>
    </rPh>
    <phoneticPr fontId="8"/>
  </si>
  <si>
    <t>　　利用者名簿</t>
    <rPh sb="2" eb="7">
      <t>リヨウシャメイボ</t>
    </rPh>
    <phoneticPr fontId="8"/>
  </si>
  <si>
    <t>名栗の森ガイドハイク（7・8月不可：10人以上）</t>
    <rPh sb="0" eb="2">
      <t>ナグリ</t>
    </rPh>
    <rPh sb="3" eb="4">
      <t>モリ</t>
    </rPh>
    <rPh sb="14" eb="15">
      <t>ガツ</t>
    </rPh>
    <rPh sb="15" eb="17">
      <t>フカ</t>
    </rPh>
    <rPh sb="20" eb="23">
      <t>ニンイジョウ</t>
    </rPh>
    <phoneticPr fontId="8"/>
  </si>
  <si>
    <t>4本入り</t>
    <rPh sb="1" eb="2">
      <t>ホン</t>
    </rPh>
    <rPh sb="2" eb="3">
      <t>イ</t>
    </rPh>
    <phoneticPr fontId="8"/>
  </si>
  <si>
    <t>4～5個入り</t>
    <rPh sb="3" eb="4">
      <t>コ</t>
    </rPh>
    <rPh sb="4" eb="5">
      <t>イ</t>
    </rPh>
    <phoneticPr fontId="8"/>
  </si>
  <si>
    <t>　下記のとおり埼玉県立名栗げんきプラザを利用したいので、活動計画書を添えて申請します。</t>
    <rPh sb="28" eb="30">
      <t>カツドウ</t>
    </rPh>
    <phoneticPr fontId="8"/>
  </si>
  <si>
    <t>●別紙入力が必要な書類（ボタンをクリックすると資料ページが開きます）</t>
    <rPh sb="1" eb="3">
      <t>ベッシ</t>
    </rPh>
    <rPh sb="3" eb="5">
      <t>ニュウリョク</t>
    </rPh>
    <rPh sb="6" eb="8">
      <t>ヒツヨウ</t>
    </rPh>
    <rPh sb="9" eb="11">
      <t>ショルイ</t>
    </rPh>
    <rPh sb="23" eb="25">
      <t>シリョウ</t>
    </rPh>
    <rPh sb="29" eb="30">
      <t>ヒラ</t>
    </rPh>
    <phoneticPr fontId="8"/>
  </si>
  <si>
    <t>●備考欄（班の数が変更になる場合）</t>
    <rPh sb="1" eb="4">
      <t>ビコウラン</t>
    </rPh>
    <rPh sb="5" eb="6">
      <t>ハン</t>
    </rPh>
    <rPh sb="7" eb="8">
      <t>カズ</t>
    </rPh>
    <rPh sb="9" eb="11">
      <t>ヘンコウ</t>
    </rPh>
    <rPh sb="14" eb="16">
      <t>バアイ</t>
    </rPh>
    <phoneticPr fontId="8"/>
  </si>
  <si>
    <r>
      <t>アレルギー個別対応申込書　　　　　　</t>
    </r>
    <r>
      <rPr>
        <sz val="22"/>
        <color indexed="10"/>
        <rFont val="ＭＳ Ｐ明朝"/>
        <family val="1"/>
        <charset val="128"/>
      </rPr>
      <t>　</t>
    </r>
    <phoneticPr fontId="8"/>
  </si>
  <si>
    <t>別注食材申込書</t>
    <rPh sb="0" eb="2">
      <t>ベッチュウ</t>
    </rPh>
    <rPh sb="2" eb="4">
      <t>ショクザイ</t>
    </rPh>
    <rPh sb="4" eb="6">
      <t>モウシコ</t>
    </rPh>
    <rPh sb="6" eb="7">
      <t>ショ</t>
    </rPh>
    <phoneticPr fontId="8"/>
  </si>
  <si>
    <t>ドラム缶ピザ（冬季）</t>
    <rPh sb="3" eb="4">
      <t>カン</t>
    </rPh>
    <rPh sb="7" eb="9">
      <t>トウキ</t>
    </rPh>
    <phoneticPr fontId="8"/>
  </si>
  <si>
    <t>ドラム缶ドリア（冬季）</t>
    <rPh sb="3" eb="4">
      <t>カン</t>
    </rPh>
    <rPh sb="8" eb="10">
      <t>トウキ</t>
    </rPh>
    <phoneticPr fontId="8"/>
  </si>
  <si>
    <t>天候</t>
    <rPh sb="0" eb="2">
      <t>テンコウ</t>
    </rPh>
    <phoneticPr fontId="8"/>
  </si>
  <si>
    <t>例</t>
    <rPh sb="0" eb="1">
      <t>レイ</t>
    </rPh>
    <phoneticPr fontId="8"/>
  </si>
  <si>
    <t>☀☂</t>
  </si>
  <si>
    <t>ヒノキのバードコール</t>
  </si>
  <si>
    <t>ヨミガナ</t>
    <phoneticPr fontId="8"/>
  </si>
  <si>
    <t>キャンプファイア</t>
  </si>
  <si>
    <t>注文シート　</t>
    <rPh sb="0" eb="2">
      <t>チュウモン</t>
    </rPh>
    <phoneticPr fontId="8"/>
  </si>
  <si>
    <r>
      <t xml:space="preserve"> 　※</t>
    </r>
    <r>
      <rPr>
        <sz val="12"/>
        <color rgb="FFFF0000"/>
        <rFont val="ＭＳ Ｐゴシック"/>
        <family val="3"/>
        <charset val="128"/>
      </rPr>
      <t>活動計画書・名簿・追加食材注文・アルコール注文</t>
    </r>
    <r>
      <rPr>
        <sz val="12"/>
        <rFont val="ＭＳ Ｐゴシック"/>
        <family val="3"/>
        <charset val="128"/>
      </rPr>
      <t>は直接シートへご入力ください。</t>
    </r>
    <phoneticPr fontId="8"/>
  </si>
  <si>
    <t>□注文シート　□申請書　□許可書　□コロナ資料　□名簿　□アレルギー　□別注食材　□アルコール</t>
    <rPh sb="1" eb="3">
      <t>チュウモン</t>
    </rPh>
    <rPh sb="8" eb="11">
      <t>シンセイショ</t>
    </rPh>
    <rPh sb="13" eb="16">
      <t>キョカショ</t>
    </rPh>
    <rPh sb="21" eb="23">
      <t>シリョウ</t>
    </rPh>
    <rPh sb="25" eb="27">
      <t>メイボ</t>
    </rPh>
    <rPh sb="36" eb="40">
      <t>ベッチュウショクザイ</t>
    </rPh>
    <phoneticPr fontId="8"/>
  </si>
  <si>
    <t>入退所時間</t>
    <rPh sb="0" eb="1">
      <t>ニュウ</t>
    </rPh>
    <rPh sb="1" eb="3">
      <t>タイショ</t>
    </rPh>
    <rPh sb="3" eb="5">
      <t>ジカン</t>
    </rPh>
    <phoneticPr fontId="8"/>
  </si>
  <si>
    <t>入所</t>
    <rPh sb="0" eb="2">
      <t>ニュウショ</t>
    </rPh>
    <phoneticPr fontId="8"/>
  </si>
  <si>
    <t>退所</t>
    <rPh sb="0" eb="2">
      <t>タイショ</t>
    </rPh>
    <phoneticPr fontId="8"/>
  </si>
  <si>
    <t>入退所交通手段</t>
    <rPh sb="0" eb="1">
      <t>ニュウ</t>
    </rPh>
    <rPh sb="1" eb="3">
      <t>タイショ</t>
    </rPh>
    <rPh sb="3" eb="5">
      <t>コウツウ</t>
    </rPh>
    <rPh sb="5" eb="7">
      <t>シュダン</t>
    </rPh>
    <phoneticPr fontId="8"/>
  </si>
  <si>
    <t>男</t>
    <rPh sb="0" eb="1">
      <t>オトコ</t>
    </rPh>
    <phoneticPr fontId="8"/>
  </si>
  <si>
    <t>女</t>
    <rPh sb="0" eb="1">
      <t>オンナ</t>
    </rPh>
    <phoneticPr fontId="8"/>
  </si>
  <si>
    <t>人</t>
    <rPh sb="0" eb="1">
      <t>ニン</t>
    </rPh>
    <phoneticPr fontId="8"/>
  </si>
  <si>
    <t>幼児</t>
    <rPh sb="0" eb="2">
      <t>ヨウジ</t>
    </rPh>
    <phoneticPr fontId="8"/>
  </si>
  <si>
    <t>高校生</t>
    <rPh sb="0" eb="3">
      <t>コウコウセイ</t>
    </rPh>
    <phoneticPr fontId="8"/>
  </si>
  <si>
    <t>65歳以上</t>
    <rPh sb="2" eb="5">
      <t>サイイジョウ</t>
    </rPh>
    <phoneticPr fontId="8"/>
  </si>
  <si>
    <t>野外炊事</t>
    <rPh sb="0" eb="4">
      <t>ヤガイスイジ</t>
    </rPh>
    <phoneticPr fontId="8"/>
  </si>
  <si>
    <t>おにぎり弁当</t>
    <rPh sb="4" eb="6">
      <t>ベントウ</t>
    </rPh>
    <phoneticPr fontId="8"/>
  </si>
  <si>
    <r>
      <t xml:space="preserve">利用責任者
</t>
    </r>
    <r>
      <rPr>
        <b/>
        <sz val="8"/>
        <color rgb="FFFF0000"/>
        <rFont val="ＭＳ Ｐゴシック"/>
        <family val="3"/>
        <charset val="128"/>
      </rPr>
      <t>※当日の責任者</t>
    </r>
    <rPh sb="0" eb="5">
      <t>リヨウセキニンシャ</t>
    </rPh>
    <rPh sb="7" eb="9">
      <t>トウジツ</t>
    </rPh>
    <rPh sb="10" eb="13">
      <t>セキニンシャ</t>
    </rPh>
    <phoneticPr fontId="8"/>
  </si>
  <si>
    <t>アクテビティ名（クラフト関係）</t>
    <rPh sb="6" eb="7">
      <t>メイ</t>
    </rPh>
    <rPh sb="12" eb="14">
      <t>カンケイ</t>
    </rPh>
    <phoneticPr fontId="8"/>
  </si>
  <si>
    <t>※カメラマン・ドライバー分もとりまとめて団体で管理をお願いいたします。別精算可能ですので団体でとりまとめ、報告をお願いいたします。</t>
    <rPh sb="12" eb="13">
      <t>ブン</t>
    </rPh>
    <rPh sb="20" eb="22">
      <t>ダンタイ</t>
    </rPh>
    <rPh sb="23" eb="25">
      <t>カンリ</t>
    </rPh>
    <rPh sb="27" eb="28">
      <t>ネガ</t>
    </rPh>
    <rPh sb="35" eb="36">
      <t>ベツ</t>
    </rPh>
    <rPh sb="36" eb="38">
      <t>セイサン</t>
    </rPh>
    <rPh sb="38" eb="40">
      <t>カノウ</t>
    </rPh>
    <rPh sb="44" eb="46">
      <t>ダンタイ</t>
    </rPh>
    <rPh sb="53" eb="55">
      <t>ホウコク</t>
    </rPh>
    <rPh sb="57" eb="58">
      <t>ネガ</t>
    </rPh>
    <phoneticPr fontId="8"/>
  </si>
  <si>
    <t>カレーライスセット</t>
    <phoneticPr fontId="8"/>
  </si>
  <si>
    <t>バーベキューセット</t>
    <phoneticPr fontId="8"/>
  </si>
  <si>
    <t>ドラム缶ピザセット</t>
    <rPh sb="3" eb="4">
      <t>カン</t>
    </rPh>
    <phoneticPr fontId="8"/>
  </si>
  <si>
    <r>
      <t>朝食</t>
    </r>
    <r>
      <rPr>
        <b/>
        <sz val="10"/>
        <rFont val="ＭＳ Ｐゴシック"/>
        <family val="3"/>
        <charset val="128"/>
      </rPr>
      <t>ご飯セット</t>
    </r>
    <rPh sb="0" eb="2">
      <t>チョウショク</t>
    </rPh>
    <rPh sb="3" eb="4">
      <t>ハン</t>
    </rPh>
    <phoneticPr fontId="8"/>
  </si>
  <si>
    <t>災害時対応カレーセット</t>
    <rPh sb="0" eb="2">
      <t>サイガイ</t>
    </rPh>
    <rPh sb="2" eb="3">
      <t>ジ</t>
    </rPh>
    <rPh sb="3" eb="5">
      <t>タイオウ</t>
    </rPh>
    <phoneticPr fontId="8"/>
  </si>
  <si>
    <t>ドラム缶ドリアセット</t>
    <rPh sb="3" eb="4">
      <t>カン</t>
    </rPh>
    <phoneticPr fontId="8"/>
  </si>
  <si>
    <t>朝食ホットドックセット</t>
    <rPh sb="0" eb="2">
      <t>チョウショク</t>
    </rPh>
    <phoneticPr fontId="8"/>
  </si>
  <si>
    <t>災害時対応焼きそばセット</t>
    <rPh sb="0" eb="5">
      <t>サイガイジタイオウ</t>
    </rPh>
    <rPh sb="5" eb="6">
      <t>ヤ</t>
    </rPh>
    <phoneticPr fontId="8"/>
  </si>
  <si>
    <t>手打ちうどんセット</t>
    <phoneticPr fontId="8"/>
  </si>
  <si>
    <t>あそ棒パンセット</t>
    <rPh sb="2" eb="3">
      <t>ボウ</t>
    </rPh>
    <phoneticPr fontId="8"/>
  </si>
  <si>
    <t>ホイル焼きセット</t>
    <phoneticPr fontId="8"/>
  </si>
  <si>
    <t>焼きマシュマロセット</t>
    <rPh sb="0" eb="1">
      <t>ヤ</t>
    </rPh>
    <phoneticPr fontId="8"/>
  </si>
  <si>
    <t>個別貸出備品</t>
    <rPh sb="0" eb="2">
      <t>コベツ</t>
    </rPh>
    <rPh sb="2" eb="4">
      <t>カシダシ</t>
    </rPh>
    <rPh sb="4" eb="6">
      <t>ビヒン</t>
    </rPh>
    <phoneticPr fontId="8"/>
  </si>
  <si>
    <t>セットの道具一覧</t>
    <rPh sb="4" eb="6">
      <t>ドウグ</t>
    </rPh>
    <rPh sb="6" eb="8">
      <t>イチラン</t>
    </rPh>
    <phoneticPr fontId="8"/>
  </si>
  <si>
    <t>個別　品名</t>
    <rPh sb="0" eb="2">
      <t>コベツ</t>
    </rPh>
    <rPh sb="3" eb="5">
      <t>ヒンメイ</t>
    </rPh>
    <phoneticPr fontId="8"/>
  </si>
  <si>
    <t>災害時対応カレーセット</t>
    <phoneticPr fontId="8"/>
  </si>
  <si>
    <t>災害時対応焼きそばセット</t>
    <phoneticPr fontId="8"/>
  </si>
  <si>
    <t>ドラム缶ピザセット</t>
    <phoneticPr fontId="8"/>
  </si>
  <si>
    <t>バーベキュー（ご飯）セット</t>
    <rPh sb="8" eb="9">
      <t>ハン</t>
    </rPh>
    <phoneticPr fontId="8"/>
  </si>
  <si>
    <t>バーベキュー（やきそば）セット</t>
    <phoneticPr fontId="8"/>
  </si>
  <si>
    <t>ドラム缶ドリアセット</t>
    <phoneticPr fontId="8"/>
  </si>
  <si>
    <t>流しそうめんセット</t>
    <phoneticPr fontId="8"/>
  </si>
  <si>
    <t>朝食ご飯セット</t>
    <phoneticPr fontId="8"/>
  </si>
  <si>
    <t>朝食ホットドックセット</t>
    <phoneticPr fontId="8"/>
  </si>
  <si>
    <t>あそ棒パンセット</t>
    <phoneticPr fontId="8"/>
  </si>
  <si>
    <t>焼きマシュマロセット</t>
    <phoneticPr fontId="8"/>
  </si>
  <si>
    <t>●野外炊事備品貸出申込み</t>
    <rPh sb="1" eb="3">
      <t>ヤガイ</t>
    </rPh>
    <rPh sb="3" eb="5">
      <t>スイジ</t>
    </rPh>
    <rPh sb="5" eb="7">
      <t>ビヒン</t>
    </rPh>
    <rPh sb="7" eb="9">
      <t>カシダシ</t>
    </rPh>
    <rPh sb="9" eb="11">
      <t>モウシコ</t>
    </rPh>
    <phoneticPr fontId="8"/>
  </si>
  <si>
    <t>本所アクティビティ炊事セット備品</t>
    <rPh sb="0" eb="2">
      <t>ホンショ</t>
    </rPh>
    <rPh sb="9" eb="11">
      <t>スイジ</t>
    </rPh>
    <rPh sb="14" eb="16">
      <t>ビヒン</t>
    </rPh>
    <phoneticPr fontId="8"/>
  </si>
  <si>
    <t>個別炊具</t>
    <rPh sb="0" eb="2">
      <t>コベツ</t>
    </rPh>
    <rPh sb="2" eb="4">
      <t>スイグ</t>
    </rPh>
    <phoneticPr fontId="8"/>
  </si>
  <si>
    <t>●個別貸出備品申込（寝袋やクラフト道具、音響関連）</t>
    <rPh sb="1" eb="3">
      <t>コベツ</t>
    </rPh>
    <rPh sb="3" eb="5">
      <t>カシダシ</t>
    </rPh>
    <rPh sb="5" eb="7">
      <t>ビヒン</t>
    </rPh>
    <rPh sb="7" eb="9">
      <t>モウシコミ</t>
    </rPh>
    <rPh sb="10" eb="12">
      <t>ネブクロ</t>
    </rPh>
    <rPh sb="17" eb="19">
      <t>ドウグ</t>
    </rPh>
    <rPh sb="20" eb="22">
      <t>オンキョウ</t>
    </rPh>
    <rPh sb="22" eb="24">
      <t>カンレン</t>
    </rPh>
    <phoneticPr fontId="8"/>
  </si>
  <si>
    <t>当日販売物品等</t>
    <rPh sb="0" eb="2">
      <t>トウジツ</t>
    </rPh>
    <rPh sb="2" eb="4">
      <t>ハンバイ</t>
    </rPh>
    <rPh sb="4" eb="7">
      <t>ブッピントウ</t>
    </rPh>
    <phoneticPr fontId="8"/>
  </si>
  <si>
    <t>販売物品</t>
    <rPh sb="0" eb="4">
      <t>ハンバイブッピン</t>
    </rPh>
    <phoneticPr fontId="8"/>
  </si>
  <si>
    <t>※ゴミ袋や炊事薪は使用した数の事後精算となります</t>
    <phoneticPr fontId="8"/>
  </si>
  <si>
    <t>食器用エコ洗剤</t>
    <rPh sb="0" eb="3">
      <t>ショッキヨウ</t>
    </rPh>
    <rPh sb="5" eb="7">
      <t>センザイ</t>
    </rPh>
    <phoneticPr fontId="8"/>
  </si>
  <si>
    <t>クレンザー</t>
    <phoneticPr fontId="8"/>
  </si>
  <si>
    <t>ロックアイス（1㎏）</t>
    <phoneticPr fontId="8"/>
  </si>
  <si>
    <t>ロックアイス（2㎏）</t>
    <phoneticPr fontId="8"/>
  </si>
  <si>
    <t>単三電池（1本）</t>
    <rPh sb="0" eb="4">
      <t>タンサンデンチ</t>
    </rPh>
    <rPh sb="6" eb="7">
      <t>ホン</t>
    </rPh>
    <phoneticPr fontId="8"/>
  </si>
  <si>
    <t>歯磨きセット</t>
    <rPh sb="0" eb="2">
      <t>ハミガ</t>
    </rPh>
    <phoneticPr fontId="8"/>
  </si>
  <si>
    <t>純綿軍手（1双）</t>
    <rPh sb="0" eb="4">
      <t>ジュンメングンテ</t>
    </rPh>
    <rPh sb="6" eb="7">
      <t>ソウ</t>
    </rPh>
    <phoneticPr fontId="8"/>
  </si>
  <si>
    <t>割り箸（1膳）</t>
    <rPh sb="0" eb="1">
      <t>ワ</t>
    </rPh>
    <rPh sb="2" eb="3">
      <t>バシ</t>
    </rPh>
    <rPh sb="5" eb="6">
      <t>ゼン</t>
    </rPh>
    <phoneticPr fontId="8"/>
  </si>
  <si>
    <t>発砲どんぶり（1個）</t>
    <rPh sb="0" eb="2">
      <t>ハッポウ</t>
    </rPh>
    <rPh sb="8" eb="9">
      <t>コ</t>
    </rPh>
    <phoneticPr fontId="8"/>
  </si>
  <si>
    <t>カレー皿（1枚）</t>
    <rPh sb="3" eb="4">
      <t>ザラ</t>
    </rPh>
    <rPh sb="6" eb="7">
      <t>マイ</t>
    </rPh>
    <phoneticPr fontId="8"/>
  </si>
  <si>
    <t>発砲ミニどんぶり（1個）</t>
    <rPh sb="0" eb="2">
      <t>ハッポウ</t>
    </rPh>
    <phoneticPr fontId="8"/>
  </si>
  <si>
    <t>紙コップ（1個）</t>
    <rPh sb="0" eb="1">
      <t>カミ</t>
    </rPh>
    <rPh sb="6" eb="7">
      <t>コ</t>
    </rPh>
    <phoneticPr fontId="8"/>
  </si>
  <si>
    <t>スプーン（1本）</t>
    <rPh sb="6" eb="7">
      <t>ホン</t>
    </rPh>
    <phoneticPr fontId="8"/>
  </si>
  <si>
    <r>
      <rPr>
        <b/>
        <sz val="11"/>
        <rFont val="ＭＳ Ｐゴシック"/>
        <family val="3"/>
        <charset val="128"/>
      </rPr>
      <t>●販売物品事前注文</t>
    </r>
    <r>
      <rPr>
        <b/>
        <sz val="9"/>
        <rFont val="ＭＳ Ｐゴシック"/>
        <family val="3"/>
        <charset val="128"/>
      </rPr>
      <t>（食器類やロックアイスなど　備品・販売物品一覧参照）</t>
    </r>
    <r>
      <rPr>
        <sz val="9"/>
        <rFont val="ＭＳ Ｐゴシック"/>
        <family val="3"/>
        <charset val="128"/>
      </rPr>
      <t>　</t>
    </r>
    <rPh sb="1" eb="5">
      <t>ハンバイブッピン</t>
    </rPh>
    <rPh sb="5" eb="7">
      <t>ジゼン</t>
    </rPh>
    <rPh sb="7" eb="9">
      <t>チュウモン</t>
    </rPh>
    <rPh sb="10" eb="13">
      <t>ショッキルイ</t>
    </rPh>
    <rPh sb="23" eb="25">
      <t>ビヒン</t>
    </rPh>
    <rPh sb="26" eb="28">
      <t>ハンバイ</t>
    </rPh>
    <rPh sb="28" eb="30">
      <t>ブッピン</t>
    </rPh>
    <rPh sb="30" eb="32">
      <t>イチラン</t>
    </rPh>
    <rPh sb="32" eb="34">
      <t>サンショウ</t>
    </rPh>
    <phoneticPr fontId="8"/>
  </si>
  <si>
    <t>精算方法（わかる範囲で入力）</t>
    <rPh sb="0" eb="4">
      <t>セイサンホウホウ</t>
    </rPh>
    <rPh sb="8" eb="10">
      <t>ハンイ</t>
    </rPh>
    <rPh sb="11" eb="13">
      <t>ニュウリョク</t>
    </rPh>
    <phoneticPr fontId="8"/>
  </si>
  <si>
    <t>宿泊</t>
    <rPh sb="0" eb="2">
      <t>シュクハク</t>
    </rPh>
    <phoneticPr fontId="8"/>
  </si>
  <si>
    <t>ドライバー</t>
    <phoneticPr fontId="8"/>
  </si>
  <si>
    <t>名</t>
    <rPh sb="0" eb="1">
      <t>メイ</t>
    </rPh>
    <phoneticPr fontId="8"/>
  </si>
  <si>
    <t>精算</t>
    <rPh sb="0" eb="2">
      <t>セイサン</t>
    </rPh>
    <phoneticPr fontId="8"/>
  </si>
  <si>
    <t>□　別　□　一緒</t>
    <rPh sb="2" eb="3">
      <t>ベツ</t>
    </rPh>
    <rPh sb="6" eb="8">
      <t>イッショ</t>
    </rPh>
    <phoneticPr fontId="8"/>
  </si>
  <si>
    <t>カメラマン</t>
    <phoneticPr fontId="8"/>
  </si>
  <si>
    <t>（　　　　　　　　　　　）枚</t>
    <rPh sb="13" eb="14">
      <t>マイ</t>
    </rPh>
    <phoneticPr fontId="8"/>
  </si>
  <si>
    <t>（　　　　　　　　　　　）束</t>
    <rPh sb="13" eb="14">
      <t>タバ</t>
    </rPh>
    <phoneticPr fontId="8"/>
  </si>
  <si>
    <t>●以下の部分は入所当日に受付で確認する内容です。（入力の必要はありません）</t>
    <rPh sb="1" eb="3">
      <t>イカ</t>
    </rPh>
    <rPh sb="4" eb="6">
      <t>ブブン</t>
    </rPh>
    <rPh sb="7" eb="9">
      <t>ニュウショ</t>
    </rPh>
    <rPh sb="9" eb="11">
      <t>トウジツ</t>
    </rPh>
    <rPh sb="12" eb="14">
      <t>ウケツケ</t>
    </rPh>
    <rPh sb="15" eb="17">
      <t>カクニン</t>
    </rPh>
    <rPh sb="19" eb="21">
      <t>ナイヨウ</t>
    </rPh>
    <rPh sb="25" eb="27">
      <t>ニュウリョク</t>
    </rPh>
    <rPh sb="28" eb="30">
      <t>ヒツヨウ</t>
    </rPh>
    <phoneticPr fontId="8"/>
  </si>
  <si>
    <t>食事</t>
    <rPh sb="0" eb="2">
      <t>ショクジ</t>
    </rPh>
    <phoneticPr fontId="8"/>
  </si>
  <si>
    <t>□　有　□　無</t>
    <rPh sb="2" eb="3">
      <t>アリ</t>
    </rPh>
    <rPh sb="6" eb="7">
      <t>ナシ</t>
    </rPh>
    <phoneticPr fontId="8"/>
  </si>
  <si>
    <t>提出済書類
（施設記入）</t>
    <rPh sb="0" eb="2">
      <t>テイシュツ</t>
    </rPh>
    <rPh sb="2" eb="3">
      <t>スミ</t>
    </rPh>
    <rPh sb="3" eb="5">
      <t>ショルイ</t>
    </rPh>
    <rPh sb="7" eb="11">
      <t>シセツキニュウ</t>
    </rPh>
    <phoneticPr fontId="8"/>
  </si>
  <si>
    <t>利用施設</t>
    <rPh sb="0" eb="2">
      <t>リヨウ</t>
    </rPh>
    <rPh sb="2" eb="4">
      <t>シセツ</t>
    </rPh>
    <phoneticPr fontId="8"/>
  </si>
  <si>
    <t>令和5年度版</t>
    <rPh sb="0" eb="2">
      <t>レイワ</t>
    </rPh>
    <rPh sb="3" eb="5">
      <t>ネンド</t>
    </rPh>
    <phoneticPr fontId="8"/>
  </si>
  <si>
    <t>提出日</t>
    <rPh sb="0" eb="3">
      <t>テイシュツビ</t>
    </rPh>
    <phoneticPr fontId="8"/>
  </si>
  <si>
    <t>オリエンテーリング関係</t>
    <rPh sb="9" eb="11">
      <t>カンケイ</t>
    </rPh>
    <phoneticPr fontId="8"/>
  </si>
  <si>
    <t>オリエンテーリング</t>
    <phoneticPr fontId="8"/>
  </si>
  <si>
    <t>森のQ太郎ゲーム</t>
    <rPh sb="0" eb="1">
      <t>モリ</t>
    </rPh>
    <rPh sb="3" eb="5">
      <t>タロウ</t>
    </rPh>
    <phoneticPr fontId="8"/>
  </si>
  <si>
    <t>この木？なんの木？</t>
    <rPh sb="2" eb="3">
      <t>キ</t>
    </rPh>
    <rPh sb="7" eb="8">
      <t>キ</t>
    </rPh>
    <phoneticPr fontId="8"/>
  </si>
  <si>
    <t>フォトオリエンテーリング</t>
    <phoneticPr fontId="8"/>
  </si>
  <si>
    <t>森の生き物探し</t>
    <rPh sb="0" eb="1">
      <t>モリ</t>
    </rPh>
    <rPh sb="2" eb="3">
      <t>イ</t>
    </rPh>
    <rPh sb="4" eb="6">
      <t>モノサガ</t>
    </rPh>
    <phoneticPr fontId="8"/>
  </si>
  <si>
    <t>動物スタンプラリー</t>
    <rPh sb="0" eb="2">
      <t>ドウブツ</t>
    </rPh>
    <phoneticPr fontId="8"/>
  </si>
  <si>
    <t>ウォークラリー</t>
    <phoneticPr fontId="8"/>
  </si>
  <si>
    <t>森のビンゴゲーム</t>
    <rPh sb="0" eb="1">
      <t>モリ</t>
    </rPh>
    <phoneticPr fontId="8"/>
  </si>
  <si>
    <t>サーチライトハイク</t>
    <phoneticPr fontId="8"/>
  </si>
  <si>
    <t>グループチャレンジ</t>
  </si>
  <si>
    <t>チャレンジ型アクテビティ・
指導型アクティビティ</t>
    <rPh sb="5" eb="6">
      <t>ガタ</t>
    </rPh>
    <rPh sb="14" eb="16">
      <t>シドウ</t>
    </rPh>
    <rPh sb="16" eb="17">
      <t>ガタ</t>
    </rPh>
    <phoneticPr fontId="8"/>
  </si>
  <si>
    <t>星空観察会（9月～春休み前まで申込み可）</t>
    <rPh sb="0" eb="2">
      <t>ホシゾラ</t>
    </rPh>
    <rPh sb="2" eb="4">
      <t>カンサツ</t>
    </rPh>
    <rPh sb="4" eb="5">
      <t>カイ</t>
    </rPh>
    <rPh sb="7" eb="8">
      <t>ガツ</t>
    </rPh>
    <rPh sb="9" eb="11">
      <t>ハルヤス</t>
    </rPh>
    <rPh sb="12" eb="13">
      <t>マエ</t>
    </rPh>
    <rPh sb="15" eb="17">
      <t>モウシコ</t>
    </rPh>
    <rPh sb="18" eb="19">
      <t>カ</t>
    </rPh>
    <phoneticPr fontId="8"/>
  </si>
  <si>
    <r>
      <rPr>
        <b/>
        <sz val="9"/>
        <rFont val="HGP明朝B"/>
        <family val="1"/>
        <charset val="128"/>
      </rPr>
      <t>※注意事項</t>
    </r>
    <r>
      <rPr>
        <sz val="9"/>
        <rFont val="HGP明朝B"/>
        <family val="1"/>
        <charset val="128"/>
      </rPr>
      <t xml:space="preserve">
・グループチャレンジは1班10人程度にしてください。
（後日グループチャレンジ用資料を送付いたします）
・ポイントに立てる指導員が少ないと有人ポイントが少なくなります。
・星空観察は晴天時のみの申込みは不可。雨天時は雨天プログラムを実施します。
・各アクティビティマニュアルを確認し、実施可能時期・実施可能人数などに注意してお申し込みください。</t>
    </r>
    <rPh sb="1" eb="5">
      <t>チュウイジコウ</t>
    </rPh>
    <rPh sb="18" eb="19">
      <t>ハン</t>
    </rPh>
    <rPh sb="21" eb="24">
      <t>ニンテイド</t>
    </rPh>
    <rPh sb="34" eb="36">
      <t>ゴジツ</t>
    </rPh>
    <rPh sb="45" eb="46">
      <t>ヨウ</t>
    </rPh>
    <rPh sb="46" eb="48">
      <t>シリョウ</t>
    </rPh>
    <rPh sb="49" eb="51">
      <t>ソウフ</t>
    </rPh>
    <rPh sb="64" eb="65">
      <t>タ</t>
    </rPh>
    <rPh sb="67" eb="70">
      <t>シドウイン</t>
    </rPh>
    <rPh sb="71" eb="72">
      <t>スク</t>
    </rPh>
    <rPh sb="75" eb="77">
      <t>ユウジン</t>
    </rPh>
    <rPh sb="82" eb="83">
      <t>スク</t>
    </rPh>
    <rPh sb="92" eb="96">
      <t>ホシゾラカンサツ</t>
    </rPh>
    <rPh sb="97" eb="100">
      <t>セイテンジ</t>
    </rPh>
    <rPh sb="103" eb="105">
      <t>モウシコ</t>
    </rPh>
    <rPh sb="107" eb="109">
      <t>フカ</t>
    </rPh>
    <rPh sb="110" eb="113">
      <t>ウテンジ</t>
    </rPh>
    <rPh sb="114" eb="116">
      <t>ウテン</t>
    </rPh>
    <rPh sb="122" eb="124">
      <t>ジッシ</t>
    </rPh>
    <rPh sb="130" eb="131">
      <t>カク</t>
    </rPh>
    <rPh sb="144" eb="146">
      <t>カクニン</t>
    </rPh>
    <rPh sb="148" eb="154">
      <t>ジッシカノウジキ</t>
    </rPh>
    <rPh sb="155" eb="161">
      <t>ジッシカノウニンズウ</t>
    </rPh>
    <rPh sb="164" eb="166">
      <t>チュウイ</t>
    </rPh>
    <rPh sb="169" eb="170">
      <t>モウ</t>
    </rPh>
    <rPh sb="171" eb="172">
      <t>コ</t>
    </rPh>
    <phoneticPr fontId="8"/>
  </si>
  <si>
    <t>　　　追加食材注文あり</t>
    <rPh sb="3" eb="7">
      <t>ツイカショクザイ</t>
    </rPh>
    <rPh sb="7" eb="9">
      <t>チュウモン</t>
    </rPh>
    <phoneticPr fontId="8"/>
  </si>
  <si>
    <t>　　　アルコール注文あり</t>
    <rPh sb="8" eb="10">
      <t>チュウモン</t>
    </rPh>
    <phoneticPr fontId="8"/>
  </si>
  <si>
    <t>●野外炊事</t>
    <rPh sb="0" eb="5">
      <t>マルヤガイスイジ</t>
    </rPh>
    <phoneticPr fontId="8"/>
  </si>
  <si>
    <t>●飲み物</t>
    <rPh sb="1" eb="2">
      <t>ノ</t>
    </rPh>
    <rPh sb="3" eb="4">
      <t>モノ</t>
    </rPh>
    <phoneticPr fontId="8"/>
  </si>
  <si>
    <t>●おにぎり弁当</t>
    <rPh sb="5" eb="7">
      <t>ベントウ</t>
    </rPh>
    <phoneticPr fontId="8"/>
  </si>
  <si>
    <t>●その他提出書類</t>
    <rPh sb="3" eb="4">
      <t>タ</t>
    </rPh>
    <rPh sb="4" eb="6">
      <t>テイシュツ</t>
    </rPh>
    <rPh sb="6" eb="8">
      <t>ショルイ</t>
    </rPh>
    <phoneticPr fontId="8"/>
  </si>
  <si>
    <t>●個別の野外炊事備品貸出申込み</t>
    <rPh sb="1" eb="3">
      <t>コベツ</t>
    </rPh>
    <rPh sb="4" eb="6">
      <t>ヤガイ</t>
    </rPh>
    <rPh sb="6" eb="8">
      <t>スイジ</t>
    </rPh>
    <rPh sb="8" eb="10">
      <t>ビヒン</t>
    </rPh>
    <rPh sb="10" eb="12">
      <t>カシダシ</t>
    </rPh>
    <rPh sb="12" eb="14">
      <t>モウシコ</t>
    </rPh>
    <phoneticPr fontId="8"/>
  </si>
  <si>
    <r>
      <rPr>
        <b/>
        <sz val="10"/>
        <rFont val="ＭＳ Ｐゴシック"/>
        <family val="3"/>
        <charset val="128"/>
      </rPr>
      <t>学習投影
（オプション）</t>
    </r>
    <r>
      <rPr>
        <sz val="10"/>
        <rFont val="ＭＳ Ｐゴシック"/>
        <family val="3"/>
        <charset val="128"/>
      </rPr>
      <t xml:space="preserve">
</t>
    </r>
    <r>
      <rPr>
        <sz val="9"/>
        <rFont val="ＭＳ Ｐゴシック"/>
        <family val="3"/>
        <charset val="128"/>
      </rPr>
      <t>※各１０分程度
オプションは必須ではありません。希望がない場合はおまかせになります。
※</t>
    </r>
    <r>
      <rPr>
        <b/>
        <sz val="9"/>
        <color rgb="FFFF0000"/>
        <rFont val="ＭＳ Ｐゴシック"/>
        <family val="3"/>
        <charset val="128"/>
      </rPr>
      <t>土日祝日・夏休み・春休みの利用団体</t>
    </r>
    <r>
      <rPr>
        <sz val="9"/>
        <rFont val="ＭＳ Ｐゴシック"/>
        <family val="3"/>
        <charset val="128"/>
      </rPr>
      <t>は、一般投影でご観覧をお願いします。
・10:30～11:30
・14:00～15:00</t>
    </r>
    <rPh sb="37" eb="39">
      <t>キボウ</t>
    </rPh>
    <rPh sb="58" eb="60">
      <t>ドニチ</t>
    </rPh>
    <rPh sb="60" eb="62">
      <t>シュクジツ</t>
    </rPh>
    <rPh sb="63" eb="65">
      <t>ナツヤス</t>
    </rPh>
    <rPh sb="67" eb="69">
      <t>ハルヤス</t>
    </rPh>
    <rPh sb="71" eb="75">
      <t>リヨウダンタイ</t>
    </rPh>
    <rPh sb="77" eb="81">
      <t>イッパントウエイ</t>
    </rPh>
    <rPh sb="83" eb="85">
      <t>カンラン</t>
    </rPh>
    <rPh sb="87" eb="88">
      <t>ネガ</t>
    </rPh>
    <phoneticPr fontId="8"/>
  </si>
  <si>
    <t>ヒノキのお絵描きマグネット</t>
    <rPh sb="5" eb="7">
      <t>エカ</t>
    </rPh>
    <phoneticPr fontId="8"/>
  </si>
  <si>
    <t>ヒノキの工作マグネット</t>
    <rPh sb="4" eb="6">
      <t>コウサク</t>
    </rPh>
    <phoneticPr fontId="8"/>
  </si>
  <si>
    <t>災害時チャレンジ</t>
    <rPh sb="0" eb="3">
      <t>サイガイジ</t>
    </rPh>
    <phoneticPr fontId="8"/>
  </si>
  <si>
    <t>朝食野外炊事(サンドイッチ)</t>
    <rPh sb="0" eb="2">
      <t>チョウショク</t>
    </rPh>
    <rPh sb="2" eb="4">
      <t>ヤガイ</t>
    </rPh>
    <rPh sb="4" eb="6">
      <t>スイジ</t>
    </rPh>
    <phoneticPr fontId="8"/>
  </si>
  <si>
    <t>※宿泊者名簿の内容については、「旅館業法第6条第1項」に規定されている必要な事項となります。</t>
    <rPh sb="7" eb="9">
      <t>ナイヨウ</t>
    </rPh>
    <rPh sb="16" eb="20">
      <t>リョカンギョウホウ</t>
    </rPh>
    <rPh sb="20" eb="21">
      <t>ダイ</t>
    </rPh>
    <rPh sb="22" eb="23">
      <t>ジョウ</t>
    </rPh>
    <rPh sb="23" eb="24">
      <t>ダイ</t>
    </rPh>
    <rPh sb="25" eb="26">
      <t>コウ</t>
    </rPh>
    <rPh sb="28" eb="30">
      <t>キテイ</t>
    </rPh>
    <rPh sb="35" eb="37">
      <t>ヒツヨウ</t>
    </rPh>
    <rPh sb="38" eb="40">
      <t>ジコウ</t>
    </rPh>
    <phoneticPr fontId="8"/>
  </si>
  <si>
    <t>　洩れのないようにご記入をお願いいたします。（カメラマン・ドライバーも同様です。不明な場合は当日記入も可）</t>
    <rPh sb="35" eb="37">
      <t>ドウヨウ</t>
    </rPh>
    <rPh sb="40" eb="42">
      <t>フメイ</t>
    </rPh>
    <rPh sb="43" eb="45">
      <t>バアイ</t>
    </rPh>
    <rPh sb="46" eb="48">
      <t>トウジツ</t>
    </rPh>
    <rPh sb="48" eb="50">
      <t>キニュウ</t>
    </rPh>
    <rPh sb="51" eb="52">
      <t>カ</t>
    </rPh>
    <phoneticPr fontId="8"/>
  </si>
  <si>
    <r>
      <t>アレルギー対応をご希望の場合は、必要事項をご記入の上、</t>
    </r>
    <r>
      <rPr>
        <b/>
        <u/>
        <sz val="12"/>
        <color theme="1"/>
        <rFont val="ＭＳ Ｐ明朝"/>
        <family val="1"/>
        <charset val="128"/>
      </rPr>
      <t>ご利用の</t>
    </r>
    <r>
      <rPr>
        <b/>
        <u/>
        <sz val="12"/>
        <color indexed="10"/>
        <rFont val="ＭＳ Ｐ明朝"/>
        <family val="1"/>
        <charset val="128"/>
      </rPr>
      <t>３週間前</t>
    </r>
    <r>
      <rPr>
        <b/>
        <u/>
        <sz val="12"/>
        <color indexed="8"/>
        <rFont val="ＭＳ Ｐ明朝"/>
        <family val="1"/>
        <charset val="128"/>
      </rPr>
      <t>までに提出</t>
    </r>
    <r>
      <rPr>
        <sz val="12"/>
        <color indexed="8"/>
        <rFont val="ＭＳ Ｐ明朝"/>
        <family val="1"/>
        <charset val="128"/>
      </rPr>
      <t>して下さい。</t>
    </r>
    <rPh sb="5" eb="7">
      <t>タイオウ</t>
    </rPh>
    <rPh sb="9" eb="11">
      <t>キボウ</t>
    </rPh>
    <rPh sb="12" eb="14">
      <t>バアイ</t>
    </rPh>
    <rPh sb="16" eb="18">
      <t>ヒツヨウ</t>
    </rPh>
    <rPh sb="18" eb="20">
      <t>ジコウ</t>
    </rPh>
    <rPh sb="25" eb="26">
      <t>ウエ</t>
    </rPh>
    <rPh sb="28" eb="30">
      <t>リヨウ</t>
    </rPh>
    <rPh sb="32" eb="34">
      <t>シュウカン</t>
    </rPh>
    <rPh sb="34" eb="35">
      <t>マエ</t>
    </rPh>
    <rPh sb="38" eb="40">
      <t>テイシュツ</t>
    </rPh>
    <rPh sb="42" eb="43">
      <t>クダ</t>
    </rPh>
    <phoneticPr fontId="8"/>
  </si>
  <si>
    <t>　　新規申し込み　　　　変更の申込み</t>
    <rPh sb="2" eb="5">
      <t>シンキモウ</t>
    </rPh>
    <rPh sb="6" eb="7">
      <t>コ</t>
    </rPh>
    <rPh sb="12" eb="14">
      <t>ヘンコウ</t>
    </rPh>
    <rPh sb="15" eb="17">
      <t>モウシコ</t>
    </rPh>
    <phoneticPr fontId="8"/>
  </si>
  <si>
    <t>提出日</t>
    <rPh sb="0" eb="3">
      <t>テイシュツビ</t>
    </rPh>
    <phoneticPr fontId="8"/>
  </si>
  <si>
    <t>令和5年2月現在</t>
    <rPh sb="0" eb="2">
      <t>レイワ</t>
    </rPh>
    <rPh sb="3" eb="4">
      <t>ネン</t>
    </rPh>
    <rPh sb="5" eb="6">
      <t>ガツ</t>
    </rPh>
    <rPh sb="6" eb="8">
      <t>ゲンザイ</t>
    </rPh>
    <phoneticPr fontId="8"/>
  </si>
  <si>
    <t>　※提出いただいた個人情報は「アレルギー対応の管理のため」のみに使用いたします。</t>
    <rPh sb="2" eb="4">
      <t>テイシュツ</t>
    </rPh>
    <rPh sb="9" eb="13">
      <t>コジンジョウホウ</t>
    </rPh>
    <rPh sb="20" eb="22">
      <t>タイオウ</t>
    </rPh>
    <rPh sb="23" eb="25">
      <t>カンリ</t>
    </rPh>
    <rPh sb="32" eb="34">
      <t>シヨウ</t>
    </rPh>
    <phoneticPr fontId="8"/>
  </si>
  <si>
    <r>
      <t>　　○入力のお願い
・連泊利用で1泊のみの利用者がいる場合は、備考欄に「（宿泊日）1泊」と入力してください。
（例：8/20～22利用→「20日のみ1泊」、「21日のみ1泊」という形で入力してください）
・団体内に、日帰りの方がいる場合には、備考欄に「日帰り」と入力してください。
※利用目的：この用紙に記載いただいた個人情報は、宿泊施設使用料算出、緊急時連絡　の場合にのみ使用いたします。
　　　</t>
    </r>
    <r>
      <rPr>
        <u/>
        <sz val="9"/>
        <rFont val="ＭＳ Ｐゴシック"/>
        <family val="3"/>
        <charset val="128"/>
      </rPr>
      <t>事業案内等いりません。</t>
    </r>
    <r>
      <rPr>
        <sz val="9"/>
        <rFont val="ＭＳ Ｐゴシック"/>
        <family val="3"/>
        <charset val="128"/>
      </rPr>
      <t xml:space="preserve">
↑
</t>
    </r>
    <r>
      <rPr>
        <sz val="8"/>
        <rFont val="ＭＳ Ｐゴシック"/>
        <family val="3"/>
        <charset val="128"/>
      </rPr>
      <t>名栗げんきプラザからのお知らせやチラシなど必要の無い場合はチェックをお願いします。</t>
    </r>
    <rPh sb="3" eb="5">
      <t>ニュウリョク</t>
    </rPh>
    <rPh sb="7" eb="8">
      <t>ネガ</t>
    </rPh>
    <rPh sb="202" eb="204">
      <t>ジギョウ</t>
    </rPh>
    <rPh sb="204" eb="207">
      <t>アンナイトウ</t>
    </rPh>
    <phoneticPr fontId="8"/>
  </si>
  <si>
    <t>サイン：　　　　　　　　　　　　</t>
    <phoneticPr fontId="8"/>
  </si>
  <si>
    <t>　　　　月　　　日</t>
    <rPh sb="4" eb="5">
      <t>ガツ</t>
    </rPh>
    <rPh sb="8" eb="9">
      <t>ニチ</t>
    </rPh>
    <phoneticPr fontId="8"/>
  </si>
  <si>
    <t>※利用当日記入欄</t>
    <rPh sb="1" eb="5">
      <t>リヨウトウジツ</t>
    </rPh>
    <rPh sb="5" eb="8">
      <t>キニュウラン</t>
    </rPh>
    <phoneticPr fontId="8"/>
  </si>
  <si>
    <t>　　　現金　　　振込み　　　電子決済　　　クレジットカード</t>
    <rPh sb="3" eb="5">
      <t>ゲンキン</t>
    </rPh>
    <rPh sb="8" eb="10">
      <t>フリコ</t>
    </rPh>
    <rPh sb="14" eb="18">
      <t>デンシケッサイ</t>
    </rPh>
    <phoneticPr fontId="8"/>
  </si>
  <si>
    <t>　□　本日体調不良者なし</t>
    <rPh sb="3" eb="10">
      <t>ホンジツタイチョウフリョウシャ</t>
    </rPh>
    <phoneticPr fontId="8"/>
  </si>
  <si>
    <t>日帰り</t>
    <rPh sb="0" eb="2">
      <t>ヒガエ</t>
    </rPh>
    <phoneticPr fontId="8"/>
  </si>
  <si>
    <t>単価</t>
    <rPh sb="0" eb="2">
      <t>タンカ</t>
    </rPh>
    <phoneticPr fontId="125"/>
  </si>
  <si>
    <t>（税込）</t>
    <rPh sb="1" eb="3">
      <t>ゼイコ</t>
    </rPh>
    <phoneticPr fontId="125"/>
  </si>
  <si>
    <t>11～15個入り</t>
    <rPh sb="5" eb="6">
      <t>コ</t>
    </rPh>
    <rPh sb="6" eb="7">
      <t>イ</t>
    </rPh>
    <phoneticPr fontId="8"/>
  </si>
  <si>
    <t>ブロッコリー</t>
    <phoneticPr fontId="125"/>
  </si>
  <si>
    <t>約200ｇ</t>
    <rPh sb="0" eb="1">
      <t>ヤク</t>
    </rPh>
    <phoneticPr fontId="125"/>
  </si>
  <si>
    <t>1袋</t>
    <rPh sb="1" eb="2">
      <t>フクロ</t>
    </rPh>
    <phoneticPr fontId="125"/>
  </si>
  <si>
    <t>ブロッコリー(冷凍)</t>
    <rPh sb="7" eb="9">
      <t>レイトウ</t>
    </rPh>
    <phoneticPr fontId="125"/>
  </si>
  <si>
    <t>約100ｇ</t>
    <rPh sb="0" eb="1">
      <t>ヤク</t>
    </rPh>
    <phoneticPr fontId="125"/>
  </si>
  <si>
    <t>かぼちゃ(乱切・冷凍)</t>
    <rPh sb="5" eb="7">
      <t>ランギ</t>
    </rPh>
    <rPh sb="8" eb="10">
      <t>レイトウ</t>
    </rPh>
    <phoneticPr fontId="125"/>
  </si>
  <si>
    <t>ほうれん草</t>
    <rPh sb="4" eb="5">
      <t>ソウ</t>
    </rPh>
    <phoneticPr fontId="125"/>
  </si>
  <si>
    <t>1個</t>
    <rPh sb="1" eb="2">
      <t>コ</t>
    </rPh>
    <phoneticPr fontId="125"/>
  </si>
  <si>
    <t>時価</t>
    <rPh sb="0" eb="2">
      <t>ジカ</t>
    </rPh>
    <phoneticPr fontId="125"/>
  </si>
  <si>
    <t>ツナ(パウチ)</t>
    <phoneticPr fontId="8"/>
  </si>
  <si>
    <t>60ｇ</t>
    <phoneticPr fontId="8"/>
  </si>
  <si>
    <t>ホールトマト（紙パック)</t>
    <rPh sb="7" eb="8">
      <t>カミ</t>
    </rPh>
    <phoneticPr fontId="8"/>
  </si>
  <si>
    <t>388ｇ</t>
    <phoneticPr fontId="8"/>
  </si>
  <si>
    <t>コーン(箱パック)</t>
    <rPh sb="4" eb="5">
      <t>ハコ</t>
    </rPh>
    <phoneticPr fontId="8"/>
  </si>
  <si>
    <t>190ｇ</t>
    <phoneticPr fontId="8"/>
  </si>
  <si>
    <t>みかん(パウチ)</t>
    <phoneticPr fontId="8"/>
  </si>
  <si>
    <t>180ｇ(90ｇ固形量）</t>
    <rPh sb="8" eb="10">
      <t>コケイ</t>
    </rPh>
    <rPh sb="10" eb="11">
      <t>リョウ</t>
    </rPh>
    <phoneticPr fontId="125"/>
  </si>
  <si>
    <t>190ｇ(100ｇ固形量)</t>
    <rPh sb="9" eb="11">
      <t>コケイ</t>
    </rPh>
    <rPh sb="11" eb="12">
      <t>リョウ</t>
    </rPh>
    <phoneticPr fontId="8"/>
  </si>
  <si>
    <t>だしの素 (本だし）</t>
    <rPh sb="3" eb="4">
      <t>モト</t>
    </rPh>
    <rPh sb="6" eb="7">
      <t>ホン</t>
    </rPh>
    <phoneticPr fontId="8"/>
  </si>
  <si>
    <t>朝食サンドイッチセット</t>
    <rPh sb="0" eb="2">
      <t>チョウショク</t>
    </rPh>
    <phoneticPr fontId="8"/>
  </si>
  <si>
    <t>朝食サンドイッチセット</t>
    <phoneticPr fontId="8"/>
  </si>
  <si>
    <t>　おります。電子メールアドレス（代表メール）や緊急時の連絡先の記入も
　忘れずに記載をお願いします。</t>
    <rPh sb="6" eb="8">
      <t>デンシ</t>
    </rPh>
    <rPh sb="16" eb="18">
      <t>ダイヒョウ</t>
    </rPh>
    <rPh sb="23" eb="26">
      <t>キンキュウジ</t>
    </rPh>
    <rPh sb="27" eb="30">
      <t>レンラクサキ</t>
    </rPh>
    <rPh sb="31" eb="33">
      <t>キニュウ</t>
    </rPh>
    <rPh sb="36" eb="37">
      <t>ワス</t>
    </rPh>
    <rPh sb="40" eb="42">
      <t>キサイ</t>
    </rPh>
    <rPh sb="44" eb="45">
      <t>ネガ</t>
    </rPh>
    <phoneticPr fontId="8"/>
  </si>
  <si>
    <t>　その他、調整関係でも緊急な場合にご連絡させていただく場合がございます。</t>
    <rPh sb="3" eb="4">
      <t>タ</t>
    </rPh>
    <rPh sb="5" eb="9">
      <t>チョウセイカンケイ</t>
    </rPh>
    <rPh sb="11" eb="13">
      <t>キンキュウ</t>
    </rPh>
    <rPh sb="14" eb="16">
      <t>バアイ</t>
    </rPh>
    <rPh sb="18" eb="20">
      <t>レンラク</t>
    </rPh>
    <rPh sb="27" eb="29">
      <t>バアイ</t>
    </rPh>
    <phoneticPr fontId="8"/>
  </si>
  <si>
    <t>緊急時）施設の受入れができなくなった場合。食数変更について緊急を要する場合。</t>
    <rPh sb="0" eb="3">
      <t>キンキュウジ</t>
    </rPh>
    <rPh sb="4" eb="6">
      <t>シセツ</t>
    </rPh>
    <rPh sb="7" eb="9">
      <t>ウケイ</t>
    </rPh>
    <rPh sb="18" eb="20">
      <t>バアイ</t>
    </rPh>
    <rPh sb="21" eb="23">
      <t>ショクスウ</t>
    </rPh>
    <rPh sb="23" eb="25">
      <t>ヘンコウ</t>
    </rPh>
    <rPh sb="29" eb="31">
      <t>キンキュウ</t>
    </rPh>
    <rPh sb="32" eb="33">
      <t>ヨウ</t>
    </rPh>
    <rPh sb="35" eb="37">
      <t>バアイ</t>
    </rPh>
    <phoneticPr fontId="8"/>
  </si>
  <si>
    <t>昼食</t>
    <rPh sb="0" eb="2">
      <t>チュウショク</t>
    </rPh>
    <phoneticPr fontId="8"/>
  </si>
  <si>
    <t>（　：　）</t>
    <phoneticPr fontId="8"/>
  </si>
  <si>
    <t>夕食</t>
    <rPh sb="0" eb="2">
      <t>ユウショク</t>
    </rPh>
    <phoneticPr fontId="8"/>
  </si>
  <si>
    <t>まな板（1）、包丁（1）、ボウル（1）、ざる（1）、おたま（1）、しゃもじ（2）、鍋（1）、竹ベラ（1）、ゴムベラ（1）、皮むき（1）、飯盒（2）、バット（1）、皮手袋（1）
※炊いたご飯注文の場合は飯盒なし</t>
    <rPh sb="2" eb="3">
      <t>イタ</t>
    </rPh>
    <rPh sb="7" eb="9">
      <t>ホウチョウ</t>
    </rPh>
    <rPh sb="41" eb="42">
      <t>ナベ</t>
    </rPh>
    <rPh sb="46" eb="47">
      <t>タケ</t>
    </rPh>
    <rPh sb="61" eb="62">
      <t>カワ</t>
    </rPh>
    <rPh sb="68" eb="70">
      <t>ハンゴウ</t>
    </rPh>
    <rPh sb="81" eb="84">
      <t>カワテブクロ</t>
    </rPh>
    <rPh sb="89" eb="90">
      <t>タ</t>
    </rPh>
    <rPh sb="93" eb="94">
      <t>ハン</t>
    </rPh>
    <rPh sb="94" eb="96">
      <t>チュウモン</t>
    </rPh>
    <rPh sb="97" eb="99">
      <t>バアイ</t>
    </rPh>
    <rPh sb="100" eb="102">
      <t>ハンゴウ</t>
    </rPh>
    <phoneticPr fontId="8"/>
  </si>
  <si>
    <t>まな板（1）、包丁（1）、鉄板（1）、フライ返し（2）、さいばし（1）、トング（2）、しゃもじ（2）、飯盒（2）、バット（1）、皮手袋（1）
※焼きそばセットの場合は飯盒なし</t>
    <rPh sb="13" eb="15">
      <t>テッパン</t>
    </rPh>
    <rPh sb="22" eb="23">
      <t>ガエ</t>
    </rPh>
    <rPh sb="51" eb="53">
      <t>ハンゴウ</t>
    </rPh>
    <rPh sb="64" eb="67">
      <t>カワテブクロ</t>
    </rPh>
    <rPh sb="72" eb="73">
      <t>ヤ</t>
    </rPh>
    <rPh sb="80" eb="82">
      <t>バアイ</t>
    </rPh>
    <rPh sb="83" eb="85">
      <t>ハンゴウ</t>
    </rPh>
    <phoneticPr fontId="8"/>
  </si>
  <si>
    <t>フライパンまたは鉄板（1）、フライ返し（1）、しゃもじ（2）、飯盒（2）、やかん（1）、ボウル（1）、さいばし（1）、皮手袋（1）</t>
    <rPh sb="59" eb="62">
      <t>カワテブクロ</t>
    </rPh>
    <phoneticPr fontId="8"/>
  </si>
  <si>
    <t>ボウル（1）、バット（1）、包丁（1）、まな板（1）、フライ返し（1）、めん棒（1）、めん板（1）、計量カップ（1）、スプーン（1）、フォーク（1）、おぼん（1）
全体：ドラム缶、焼き網、火ばさみ、皮手袋（厚手）、火バサミ</t>
    <rPh sb="14" eb="16">
      <t>ホウチョウ</t>
    </rPh>
    <rPh sb="22" eb="23">
      <t>イタ</t>
    </rPh>
    <rPh sb="30" eb="31">
      <t>ガエ</t>
    </rPh>
    <rPh sb="45" eb="46">
      <t>イタ</t>
    </rPh>
    <rPh sb="50" eb="52">
      <t>ケイリョウ</t>
    </rPh>
    <rPh sb="82" eb="84">
      <t>ゼンタイ</t>
    </rPh>
    <rPh sb="88" eb="89">
      <t>カン</t>
    </rPh>
    <rPh sb="94" eb="95">
      <t>ヒ</t>
    </rPh>
    <rPh sb="99" eb="102">
      <t>カワテブクロ</t>
    </rPh>
    <rPh sb="103" eb="105">
      <t>アツデ</t>
    </rPh>
    <rPh sb="107" eb="108">
      <t>ヒ</t>
    </rPh>
    <phoneticPr fontId="8"/>
  </si>
  <si>
    <t>フライパンまたは鉄板（1）、フライ返し（1）、鍋（1）、おたま（1）、ボウル（1）、さいばし（1）、皮手袋（1）</t>
    <rPh sb="23" eb="24">
      <t>ナベ</t>
    </rPh>
    <rPh sb="50" eb="53">
      <t>カワテブクロ</t>
    </rPh>
    <phoneticPr fontId="8"/>
  </si>
  <si>
    <t>まな板（1）、包丁（1）、ボウル（1）、ざる（1）、鍋（1）、皮むき（1）、バット（1）、トング（1）、やかん（1）、スプーン（2）、災害救助用炊飯袋（1人1枚または2枚）、耐熱ポリ袋（人数分）、新聞紙にかぶせる大きいポリ袋（人数分）、輪ゴム、皮手袋（1）</t>
    <rPh sb="93" eb="96">
      <t>ニンズウブン</t>
    </rPh>
    <rPh sb="113" eb="116">
      <t>ニンズウブン</t>
    </rPh>
    <phoneticPr fontId="8"/>
  </si>
  <si>
    <t>包丁（1）、まな板（1）、さいばし（1）、バット（1）、スプーン（2）</t>
    <rPh sb="0" eb="2">
      <t>ホウチョウ</t>
    </rPh>
    <rPh sb="8" eb="9">
      <t>イタ</t>
    </rPh>
    <phoneticPr fontId="8"/>
  </si>
  <si>
    <t>キッチンバサミ（1）、ボウル（1）、ざる（1）、鍋（1）、トング（1）、計量スプーン（1）、耐熱ポリ袋（人数分）、新聞紙にかぶせる大きいポリ袋（人数分）、輪ゴム、皮手袋（1）</t>
    <rPh sb="24" eb="25">
      <t>ナベ</t>
    </rPh>
    <rPh sb="36" eb="38">
      <t>ケイリョウ</t>
    </rPh>
    <rPh sb="46" eb="48">
      <t>タイネツ</t>
    </rPh>
    <rPh sb="50" eb="51">
      <t>ブクロ</t>
    </rPh>
    <rPh sb="52" eb="55">
      <t>ニンズウブン</t>
    </rPh>
    <rPh sb="57" eb="60">
      <t>シンブンシ</t>
    </rPh>
    <rPh sb="65" eb="66">
      <t>オオ</t>
    </rPh>
    <rPh sb="70" eb="71">
      <t>ブクロ</t>
    </rPh>
    <rPh sb="72" eb="75">
      <t>ニンズウブン</t>
    </rPh>
    <phoneticPr fontId="8"/>
  </si>
  <si>
    <t>ボウル（1）、めん板（1）、めん棒（1）、すいのう（1）、おたま（1）、バット（1）、ざる（1）、計量カップ（1）、鍋（2）、さいばし（1）、めん切り包丁（1）、こま板（1）、フライ返し（1）、皮手袋（1）、ブルーシート（必要に応じて）</t>
    <rPh sb="83" eb="84">
      <t>イタ</t>
    </rPh>
    <rPh sb="97" eb="100">
      <t>カワテブクロ</t>
    </rPh>
    <rPh sb="111" eb="113">
      <t>ヒツヨウ</t>
    </rPh>
    <rPh sb="114" eb="115">
      <t>オウ</t>
    </rPh>
    <phoneticPr fontId="8"/>
  </si>
  <si>
    <t>竹、ざる（2）、鍋（1）、さいばし（1）、ボウル（2）、おたま（1）、トング（2）、食べる用箸（人数分）、取る用割り箸（人数分）、紙コップ（人数分）、発布スチロール容器（人数分）、ビールケース（1）、台（2～4）、ホースリール（1）、針金（もしくはヒモ）、ペンチ（1）、地面に敷くシート、テーブル※人数に応じて数は変わります。</t>
    <rPh sb="53" eb="54">
      <t>ト</t>
    </rPh>
    <rPh sb="55" eb="56">
      <t>ヨウ</t>
    </rPh>
    <rPh sb="56" eb="57">
      <t>ワ</t>
    </rPh>
    <rPh sb="58" eb="59">
      <t>ハシ</t>
    </rPh>
    <rPh sb="60" eb="63">
      <t>ニンズウブン</t>
    </rPh>
    <rPh sb="65" eb="66">
      <t>カミ</t>
    </rPh>
    <rPh sb="70" eb="73">
      <t>ニンズウブン</t>
    </rPh>
    <rPh sb="75" eb="77">
      <t>ハップ</t>
    </rPh>
    <rPh sb="82" eb="84">
      <t>ヨウキ</t>
    </rPh>
    <rPh sb="85" eb="88">
      <t>ニンズウブン</t>
    </rPh>
    <phoneticPr fontId="8"/>
  </si>
  <si>
    <t>鉄板（1）、フライ返し（2）、ボウル（1）、ザル（1）、トング（肉用・野菜用）、しゃもじ（2）、飯盒（2）、バット1、皮手袋1、アルミホイル
※炊いたご飯の場合、飯盒なし</t>
    <rPh sb="32" eb="33">
      <t>ニク</t>
    </rPh>
    <rPh sb="33" eb="34">
      <t>ヨウ</t>
    </rPh>
    <rPh sb="35" eb="38">
      <t>ヤサイヨウ</t>
    </rPh>
    <rPh sb="59" eb="62">
      <t>カワテブクロ</t>
    </rPh>
    <rPh sb="72" eb="73">
      <t>タ</t>
    </rPh>
    <rPh sb="76" eb="77">
      <t>ハン</t>
    </rPh>
    <rPh sb="78" eb="80">
      <t>バアイ</t>
    </rPh>
    <rPh sb="81" eb="83">
      <t>ハンゴウ</t>
    </rPh>
    <phoneticPr fontId="8"/>
  </si>
  <si>
    <t>竹ひご（人数分）、消毒用アルコール、半ドラム缶（またはかまどで実施）、皮手袋</t>
    <rPh sb="0" eb="1">
      <t>タケ</t>
    </rPh>
    <rPh sb="4" eb="7">
      <t>ニンズウブン</t>
    </rPh>
    <rPh sb="9" eb="12">
      <t>ショウドクヨウ</t>
    </rPh>
    <rPh sb="18" eb="19">
      <t>ハン</t>
    </rPh>
    <rPh sb="22" eb="23">
      <t>カン</t>
    </rPh>
    <rPh sb="31" eb="33">
      <t>ジッシ</t>
    </rPh>
    <rPh sb="35" eb="38">
      <t>カワテブクロ</t>
    </rPh>
    <phoneticPr fontId="8"/>
  </si>
  <si>
    <t>年</t>
    <rPh sb="0" eb="1">
      <t>ネン</t>
    </rPh>
    <phoneticPr fontId="8"/>
  </si>
  <si>
    <t>時</t>
    <rPh sb="0" eb="1">
      <t>ジ</t>
    </rPh>
    <phoneticPr fontId="8"/>
  </si>
  <si>
    <t>分</t>
    <rPh sb="0" eb="1">
      <t>フン</t>
    </rPh>
    <phoneticPr fontId="8"/>
  </si>
  <si>
    <t>＊缶詰他＊</t>
    <rPh sb="1" eb="3">
      <t>カンヅメ</t>
    </rPh>
    <rPh sb="3" eb="4">
      <t>ホカ</t>
    </rPh>
    <phoneticPr fontId="8"/>
  </si>
  <si>
    <t>提出日</t>
    <rPh sb="0" eb="3">
      <t>テイシュツビ</t>
    </rPh>
    <phoneticPr fontId="8"/>
  </si>
  <si>
    <t>令和　　　年　　　月　　　日</t>
    <rPh sb="0" eb="2">
      <t>レイワ</t>
    </rPh>
    <rPh sb="5" eb="6">
      <t>ネン</t>
    </rPh>
    <rPh sb="9" eb="10">
      <t>ガツ</t>
    </rPh>
    <rPh sb="13" eb="14">
      <t>ニチ</t>
    </rPh>
    <phoneticPr fontId="8"/>
  </si>
  <si>
    <t>焼き板一輪挿し（薪代別）</t>
    <rPh sb="0" eb="1">
      <t>ヤ</t>
    </rPh>
    <rPh sb="2" eb="3">
      <t>イタ</t>
    </rPh>
    <rPh sb="3" eb="4">
      <t>イチ</t>
    </rPh>
    <rPh sb="4" eb="5">
      <t>リン</t>
    </rPh>
    <rPh sb="5" eb="6">
      <t>ザ</t>
    </rPh>
    <rPh sb="8" eb="11">
      <t>マキダイベツ</t>
    </rPh>
    <phoneticPr fontId="8"/>
  </si>
  <si>
    <t>ドラム缶ドリア（炊いたご飯）</t>
    <rPh sb="3" eb="4">
      <t>カン</t>
    </rPh>
    <rPh sb="8" eb="9">
      <t>タ</t>
    </rPh>
    <rPh sb="12" eb="13">
      <t>ハン</t>
    </rPh>
    <phoneticPr fontId="8"/>
  </si>
  <si>
    <t>ドラム缶ドリア（生米）</t>
    <rPh sb="3" eb="4">
      <t>カン</t>
    </rPh>
    <rPh sb="8" eb="9">
      <t>ナマ</t>
    </rPh>
    <rPh sb="9" eb="10">
      <t>コメ</t>
    </rPh>
    <phoneticPr fontId="8"/>
  </si>
  <si>
    <t>おにぎり弁当・その他</t>
    <rPh sb="4" eb="6">
      <t>ベントウ</t>
    </rPh>
    <rPh sb="9" eb="10">
      <t>タ</t>
    </rPh>
    <phoneticPr fontId="8"/>
  </si>
  <si>
    <r>
      <t>●入力後に自動で反映される数字は本所の精算で必要になります。</t>
    </r>
    <r>
      <rPr>
        <b/>
        <sz val="10"/>
        <color rgb="FFFF0000"/>
        <rFont val="ＭＳ Ｐゴシック"/>
        <family val="3"/>
        <charset val="128"/>
      </rPr>
      <t>消さずに</t>
    </r>
    <r>
      <rPr>
        <sz val="10"/>
        <rFont val="ＭＳ Ｐゴシック"/>
        <family val="3"/>
        <charset val="128"/>
      </rPr>
      <t>そのまま残しておいていただくようお願いいたします。</t>
    </r>
    <rPh sb="1" eb="4">
      <t>ニュウリョクゴ</t>
    </rPh>
    <rPh sb="5" eb="7">
      <t>ジドウ</t>
    </rPh>
    <rPh sb="8" eb="10">
      <t>ハンエイ</t>
    </rPh>
    <rPh sb="13" eb="15">
      <t>スウジ</t>
    </rPh>
    <rPh sb="16" eb="18">
      <t>ホンショ</t>
    </rPh>
    <rPh sb="19" eb="21">
      <t>セイサン</t>
    </rPh>
    <rPh sb="22" eb="24">
      <t>ヒツヨウ</t>
    </rPh>
    <rPh sb="30" eb="31">
      <t>ケ</t>
    </rPh>
    <rPh sb="38" eb="39">
      <t>ノコ</t>
    </rPh>
    <rPh sb="51" eb="52">
      <t>ネガ</t>
    </rPh>
    <phoneticPr fontId="8"/>
  </si>
  <si>
    <t>めん板（1）、ボウル（1）、計量カップ（1）、しの竹（人数分）、消毒用アルコール、アルミホイル、半ドラム缶（またはかまどで実施）、皮手袋（1）</t>
    <rPh sb="25" eb="26">
      <t>タケ</t>
    </rPh>
    <rPh sb="27" eb="30">
      <t>ニンズウブン</t>
    </rPh>
    <rPh sb="61" eb="63">
      <t>ジッシ</t>
    </rPh>
    <rPh sb="65" eb="68">
      <t>カワテブクロ</t>
    </rPh>
    <phoneticPr fontId="8"/>
  </si>
  <si>
    <t>まな板（1）、包丁（1）、ボウル（2）、ざる（1）、おたま（1）、鍋（1）、竹ベラ（1）、ゴムベラ（1）、皮むき（1）、バット（2）、フライ返し（1）、めん棒（1）、めん板（1）、計量カップ（1）、鉄板（1）、皮手袋（1）</t>
    <rPh sb="105" eb="108">
      <t>カワテブクロ</t>
    </rPh>
    <phoneticPr fontId="8"/>
  </si>
  <si>
    <t>まな板（1）、包丁（1）、ボウル（1）、ざる（1）、おたま（1）、しゃもじ（2）、鍋（1）、竹ベラ（1）、ゴムベラ（1）、飯盒（2）、バット（1）、おぼん（1）、アルミ皿（人数分）
全体：ドラム缶、皮手袋（厚手）、火バサミ、取り出す用のヘラ
※炊いたご飯注文の場合は飯盒なし</t>
    <rPh sb="112" eb="113">
      <t>ト</t>
    </rPh>
    <rPh sb="114" eb="115">
      <t>ダ</t>
    </rPh>
    <rPh sb="116" eb="117">
      <t>ヨウ</t>
    </rPh>
    <phoneticPr fontId="8"/>
  </si>
  <si>
    <t>BP6</t>
    <phoneticPr fontId="8"/>
  </si>
  <si>
    <t>BP7</t>
    <phoneticPr fontId="8"/>
  </si>
  <si>
    <t>BP8</t>
  </si>
  <si>
    <t>BP9</t>
  </si>
  <si>
    <t>BP10</t>
  </si>
  <si>
    <t>BP11</t>
  </si>
  <si>
    <t>BP12</t>
  </si>
  <si>
    <t>BP15</t>
    <phoneticPr fontId="8"/>
  </si>
  <si>
    <t>BP16</t>
  </si>
  <si>
    <t>BP17</t>
  </si>
  <si>
    <t>BP18</t>
  </si>
  <si>
    <t>BP19</t>
  </si>
  <si>
    <t>BP20</t>
  </si>
  <si>
    <t>日帰り利用団体（入力用）</t>
    <rPh sb="0" eb="2">
      <t>ヒガエ</t>
    </rPh>
    <rPh sb="3" eb="5">
      <t>リヨウ</t>
    </rPh>
    <rPh sb="5" eb="7">
      <t>ダンタイ</t>
    </rPh>
    <rPh sb="8" eb="10">
      <t>ニュウリョク</t>
    </rPh>
    <rPh sb="10" eb="11">
      <t>ヨウ</t>
    </rPh>
    <phoneticPr fontId="8"/>
  </si>
  <si>
    <t>利用日日（○年○/○）</t>
    <rPh sb="0" eb="3">
      <t>リヨウビ</t>
    </rPh>
    <rPh sb="3" eb="4">
      <t>ビ</t>
    </rPh>
    <rPh sb="6" eb="7">
      <t>ネン</t>
    </rPh>
    <phoneticPr fontId="8"/>
  </si>
  <si>
    <t>●班編成（班での提供希望の場合、1班当たりの人数と班数をご記入ください）野外炊事の班は基本1班5人以上でご計画をお願いします。端数対応は可能です。</t>
    <rPh sb="1" eb="4">
      <t>ハンヘンセイ</t>
    </rPh>
    <rPh sb="5" eb="6">
      <t>ハン</t>
    </rPh>
    <rPh sb="8" eb="12">
      <t>テイキョウキボウ</t>
    </rPh>
    <rPh sb="13" eb="15">
      <t>バアイ</t>
    </rPh>
    <rPh sb="17" eb="19">
      <t>ハンア</t>
    </rPh>
    <rPh sb="22" eb="24">
      <t>ニンズウ</t>
    </rPh>
    <rPh sb="25" eb="27">
      <t>ハンスウ</t>
    </rPh>
    <rPh sb="29" eb="31">
      <t>キニュウ</t>
    </rPh>
    <rPh sb="48" eb="51">
      <t>ニンイジョウ</t>
    </rPh>
    <phoneticPr fontId="8"/>
  </si>
  <si>
    <t>受付担当者</t>
    <rPh sb="0" eb="2">
      <t>ウケツケ</t>
    </rPh>
    <rPh sb="2" eb="5">
      <t>タントウシャ</t>
    </rPh>
    <phoneticPr fontId="8"/>
  </si>
  <si>
    <r>
      <t>様式第</t>
    </r>
    <r>
      <rPr>
        <sz val="10.5"/>
        <color indexed="8"/>
        <rFont val="Century"/>
        <family val="1"/>
      </rPr>
      <t>1</t>
    </r>
    <r>
      <rPr>
        <sz val="10.5"/>
        <color indexed="8"/>
        <rFont val="ＭＳ Ｐ明朝"/>
        <family val="1"/>
        <charset val="128"/>
      </rPr>
      <t>号（２）（第</t>
    </r>
    <r>
      <rPr>
        <sz val="10.5"/>
        <color indexed="8"/>
        <rFont val="Century"/>
        <family val="1"/>
      </rPr>
      <t>3</t>
    </r>
    <r>
      <rPr>
        <sz val="10.5"/>
        <color indexed="8"/>
        <rFont val="ＭＳ Ｐ明朝"/>
        <family val="1"/>
        <charset val="128"/>
      </rPr>
      <t>条関係）</t>
    </r>
    <r>
      <rPr>
        <sz val="10.5"/>
        <color indexed="8"/>
        <rFont val="Century"/>
        <family val="1"/>
      </rPr>
      <t xml:space="preserve">   </t>
    </r>
    <phoneticPr fontId="8"/>
  </si>
  <si>
    <t>埼玉県立名栗げんきプラザ日帰り利用許可申請書</t>
    <rPh sb="12" eb="14">
      <t>ヒガエ</t>
    </rPh>
    <phoneticPr fontId="8"/>
  </si>
  <si>
    <r>
      <t>　埼玉県立名栗げんきプラザ指定管理者　宛</t>
    </r>
    <r>
      <rPr>
        <sz val="10.5"/>
        <color indexed="8"/>
        <rFont val="Century"/>
        <family val="1"/>
      </rPr>
      <t xml:space="preserve">      </t>
    </r>
    <phoneticPr fontId="8"/>
  </si>
  <si>
    <t>ふりがな</t>
    <phoneticPr fontId="27" type="Hiragana" alignment="center"/>
  </si>
  <si>
    <r>
      <t xml:space="preserve">電　話
</t>
    </r>
    <r>
      <rPr>
        <sz val="8"/>
        <color indexed="10"/>
        <rFont val="ＭＳ Ｐ明朝"/>
        <family val="1"/>
        <charset val="128"/>
      </rPr>
      <t>※連絡の取れる番号</t>
    </r>
    <rPh sb="0" eb="1">
      <t>デン</t>
    </rPh>
    <rPh sb="2" eb="3">
      <t>ハナシ</t>
    </rPh>
    <rPh sb="5" eb="7">
      <t>レンラク</t>
    </rPh>
    <rPh sb="8" eb="9">
      <t>ト</t>
    </rPh>
    <rPh sb="11" eb="13">
      <t>バンゴウ</t>
    </rPh>
    <phoneticPr fontId="8"/>
  </si>
  <si>
    <t>利用施設名</t>
    <rPh sb="0" eb="2">
      <t>リヨウ</t>
    </rPh>
    <rPh sb="2" eb="5">
      <t>シセツメイ</t>
    </rPh>
    <phoneticPr fontId="8"/>
  </si>
  <si>
    <t>時間</t>
    <rPh sb="0" eb="2">
      <t>ジカン</t>
    </rPh>
    <phoneticPr fontId="8"/>
  </si>
  <si>
    <t>使用料金（利用料金）</t>
    <rPh sb="0" eb="2">
      <t>シヨウ</t>
    </rPh>
    <rPh sb="2" eb="4">
      <t>リョウキン</t>
    </rPh>
    <rPh sb="5" eb="7">
      <t>リヨウ</t>
    </rPh>
    <rPh sb="7" eb="9">
      <t>リョウキン</t>
    </rPh>
    <phoneticPr fontId="8"/>
  </si>
  <si>
    <t>午前</t>
    <rPh sb="0" eb="2">
      <t>ゴゼン</t>
    </rPh>
    <phoneticPr fontId="8"/>
  </si>
  <si>
    <t>午後</t>
    <rPh sb="0" eb="2">
      <t>ゴゴ</t>
    </rPh>
    <phoneticPr fontId="8"/>
  </si>
  <si>
    <t>夜間</t>
    <rPh sb="0" eb="2">
      <t>ヤカン</t>
    </rPh>
    <phoneticPr fontId="8"/>
  </si>
  <si>
    <t>一日</t>
    <rPh sb="0" eb="2">
      <t>イチニチ</t>
    </rPh>
    <phoneticPr fontId="8"/>
  </si>
  <si>
    <t>分から</t>
    <rPh sb="0" eb="1">
      <t>フン</t>
    </rPh>
    <phoneticPr fontId="8"/>
  </si>
  <si>
    <t>使用料計（利用料金計）</t>
    <rPh sb="0" eb="3">
      <t>シヨウリョウ</t>
    </rPh>
    <rPh sb="3" eb="4">
      <t>ケイ</t>
    </rPh>
    <rPh sb="5" eb="7">
      <t>リヨウ</t>
    </rPh>
    <rPh sb="7" eb="9">
      <t>リョウキン</t>
    </rPh>
    <rPh sb="9" eb="10">
      <t>ケイ</t>
    </rPh>
    <phoneticPr fontId="8"/>
  </si>
  <si>
    <r>
      <t xml:space="preserve"> </t>
    </r>
    <r>
      <rPr>
        <sz val="10"/>
        <color indexed="8"/>
        <rFont val="ＭＳ Ｐ明朝"/>
        <family val="1"/>
        <charset val="128"/>
      </rPr>
      <t>レシート</t>
    </r>
  </si>
  <si>
    <t>発行日
　月　日
№</t>
    <phoneticPr fontId="8"/>
  </si>
  <si>
    <t>埼玉県立名栗げんきプラザ日帰り利用許可書</t>
    <rPh sb="12" eb="14">
      <t>ヒガエ</t>
    </rPh>
    <phoneticPr fontId="8"/>
  </si>
  <si>
    <t>埼玉県立名栗げんきプラザ指定管理者　　　　　　印　　　</t>
    <rPh sb="0" eb="2">
      <t>サイタマ</t>
    </rPh>
    <rPh sb="2" eb="4">
      <t>ケンリツ</t>
    </rPh>
    <rPh sb="4" eb="6">
      <t>ナグリ</t>
    </rPh>
    <rPh sb="12" eb="14">
      <t>シテイ</t>
    </rPh>
    <rPh sb="14" eb="17">
      <t>カンリシャ</t>
    </rPh>
    <rPh sb="23" eb="24">
      <t>イン</t>
    </rPh>
    <phoneticPr fontId="8"/>
  </si>
  <si>
    <r>
      <t xml:space="preserve">利用責任者
</t>
    </r>
    <r>
      <rPr>
        <sz val="8"/>
        <color indexed="10"/>
        <rFont val="ＭＳ Ｐ明朝"/>
        <family val="1"/>
        <charset val="128"/>
      </rPr>
      <t>※当日の引率責任者</t>
    </r>
    <rPh sb="7" eb="9">
      <t>トウジツ</t>
    </rPh>
    <rPh sb="10" eb="12">
      <t>インソツ</t>
    </rPh>
    <rPh sb="12" eb="15">
      <t>セキニンシャ</t>
    </rPh>
    <phoneticPr fontId="8"/>
  </si>
  <si>
    <r>
      <t xml:space="preserve">メールアドレス
</t>
    </r>
    <r>
      <rPr>
        <sz val="8"/>
        <color indexed="10"/>
        <rFont val="ＭＳ Ｐ明朝"/>
        <family val="1"/>
        <charset val="128"/>
      </rPr>
      <t>※携帯可</t>
    </r>
    <rPh sb="9" eb="11">
      <t>ケイタイ</t>
    </rPh>
    <rPh sb="11" eb="12">
      <t>カ</t>
    </rPh>
    <phoneticPr fontId="8"/>
  </si>
  <si>
    <r>
      <t xml:space="preserve"> </t>
    </r>
    <r>
      <rPr>
        <sz val="10.5"/>
        <color indexed="8"/>
        <rFont val="ＭＳ Ｐ明朝"/>
        <family val="1"/>
        <charset val="128"/>
      </rPr>
      <t>レシート</t>
    </r>
  </si>
  <si>
    <t>焼きマシュマロ（10個入り1袋）</t>
    <rPh sb="0" eb="1">
      <t>ヤ</t>
    </rPh>
    <rPh sb="10" eb="11">
      <t>コ</t>
    </rPh>
    <rPh sb="11" eb="12">
      <t>イ</t>
    </rPh>
    <rPh sb="14" eb="15">
      <t>フクロ</t>
    </rPh>
    <phoneticPr fontId="8"/>
  </si>
  <si>
    <t>プラネタリウム30分（4年生授業）</t>
    <rPh sb="9" eb="10">
      <t>フン</t>
    </rPh>
    <rPh sb="12" eb="14">
      <t>ネンセイ</t>
    </rPh>
    <rPh sb="14" eb="16">
      <t>ジュギョウ</t>
    </rPh>
    <phoneticPr fontId="8"/>
  </si>
  <si>
    <t>令和5年　4月 7日ver</t>
    <rPh sb="0" eb="2">
      <t>レイワ</t>
    </rPh>
    <rPh sb="3" eb="4">
      <t>ネン</t>
    </rPh>
    <rPh sb="6" eb="7">
      <t>ガツ</t>
    </rPh>
    <rPh sb="9" eb="10">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</si>
</sst>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F800]dddd\,\ mmmm\ dd\,\ yyyy"/>
    <numFmt numFmtId="177" formatCode="[$-411]ggge&quot;年&quot;m&quot;月&quot;d&quot;日&quot;;@"/>
    <numFmt numFmtId="178" formatCode="#,###&quot;人&quot;"/>
    <numFmt numFmtId="179" formatCode="#,##0&quot;日&quot;"/>
    <numFmt numFmtId="180" formatCode="#,##0&quot;時&quot;"/>
    <numFmt numFmtId="181" formatCode="#,##0&quot;分&quot;"/>
    <numFmt numFmtId="182" formatCode="m/d;@"/>
    <numFmt numFmtId="183" formatCode="h:mm;@"/>
    <numFmt numFmtId="184" formatCode="m&quot;月&quot;d&quot;日&quot;;@"/>
    <numFmt numFmtId="185" formatCode="#,###&quot;時&quot;"/>
    <numFmt numFmtId="186" formatCode="###&quot;年&quot;"/>
    <numFmt numFmtId="187" formatCode="###,#00&quot;分&quot;"/>
    <numFmt numFmtId="188" formatCode="###,#00"/>
  </numFmts>
  <fonts count="131" x14ac:knownFonts="1">
    <font>
      <sz val="11"/>
      <name val="ＭＳ Ｐゴシック"/>
      <family val="3"/>
      <charset val="128"/>
    </font>
    <font>
      <sz val="11"/>
      <name val="ＭＳ Ｐゴシック"/>
      <family val="3"/>
      <charset val="128"/>
    </font>
    <font>
      <sz val="11"/>
      <color indexed="8"/>
      <name val="ＭＳ Ｐ明朝"/>
      <family val="1"/>
      <charset val="128"/>
    </font>
    <font>
      <u/>
      <sz val="10.5"/>
      <color indexed="8"/>
      <name val="ＭＳ Ｐ明朝"/>
      <family val="1"/>
      <charset val="128"/>
    </font>
    <font>
      <sz val="10.5"/>
      <color indexed="8"/>
      <name val="Century"/>
      <family val="1"/>
    </font>
    <font>
      <sz val="10.5"/>
      <color indexed="8"/>
      <name val="ＭＳ Ｐ明朝"/>
      <family val="1"/>
      <charset val="128"/>
    </font>
    <font>
      <sz val="14"/>
      <color indexed="8"/>
      <name val="ＭＳ Ｐ明朝"/>
      <family val="1"/>
      <charset val="128"/>
    </font>
    <font>
      <sz val="10.5"/>
      <name val="ＭＳ Ｐ明朝"/>
      <family val="1"/>
      <charset val="128"/>
    </font>
    <font>
      <sz val="6"/>
      <name val="ＭＳ Ｐゴシック"/>
      <family val="3"/>
      <charset val="128"/>
    </font>
    <font>
      <sz val="12"/>
      <color indexed="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b/>
      <sz val="16"/>
      <name val="ＭＳ Ｐゴシック"/>
      <family val="3"/>
      <charset val="128"/>
    </font>
    <font>
      <sz val="10"/>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u/>
      <sz val="11"/>
      <name val="ＭＳ Ｐゴシック"/>
      <family val="3"/>
      <charset val="128"/>
    </font>
    <font>
      <sz val="10"/>
      <color indexed="10"/>
      <name val="ＭＳ Ｐゴシック"/>
      <family val="3"/>
      <charset val="128"/>
    </font>
    <font>
      <b/>
      <sz val="11"/>
      <name val="ＭＳ Ｐゴシック"/>
      <family val="3"/>
      <charset val="128"/>
    </font>
    <font>
      <b/>
      <sz val="10"/>
      <name val="ＭＳ Ｐゴシック"/>
      <family val="3"/>
      <charset val="128"/>
    </font>
    <font>
      <u/>
      <sz val="9"/>
      <name val="ＭＳ Ｐゴシック"/>
      <family val="3"/>
      <charset val="128"/>
    </font>
    <font>
      <b/>
      <sz val="9"/>
      <name val="ＭＳ Ｐゴシック"/>
      <family val="3"/>
      <charset val="128"/>
    </font>
    <font>
      <sz val="12"/>
      <name val="ＭＳ Ｐゴシック"/>
      <family val="3"/>
      <charset val="128"/>
    </font>
    <font>
      <sz val="16"/>
      <name val="ＭＳ Ｐゴシック"/>
      <family val="3"/>
      <charset val="128"/>
    </font>
    <font>
      <sz val="11"/>
      <name val="ＭＳ Ｐ明朝"/>
      <family val="1"/>
      <charset val="128"/>
    </font>
    <font>
      <sz val="10"/>
      <color indexed="8"/>
      <name val="ＭＳ Ｐ明朝"/>
      <family val="1"/>
      <charset val="128"/>
    </font>
    <font>
      <sz val="8"/>
      <color indexed="10"/>
      <name val="ＭＳ Ｐ明朝"/>
      <family val="1"/>
      <charset val="128"/>
    </font>
    <font>
      <sz val="10"/>
      <color indexed="8"/>
      <name val="Century"/>
      <family val="1"/>
    </font>
    <font>
      <sz val="11"/>
      <name val="ＭＳ Ｐゴシック"/>
      <family val="3"/>
      <charset val="128"/>
    </font>
    <font>
      <sz val="9"/>
      <color indexed="8"/>
      <name val="ＭＳ Ｐ明朝"/>
      <family val="1"/>
      <charset val="128"/>
    </font>
    <font>
      <sz val="11"/>
      <name val="HGS創英角ｺﾞｼｯｸUB"/>
      <family val="3"/>
      <charset val="128"/>
    </font>
    <font>
      <sz val="9"/>
      <color indexed="10"/>
      <name val="ＭＳ Ｐ明朝"/>
      <family val="1"/>
      <charset val="128"/>
    </font>
    <font>
      <b/>
      <sz val="16"/>
      <color indexed="8"/>
      <name val="ＭＳ Ｐゴシック"/>
      <family val="3"/>
      <charset val="128"/>
    </font>
    <font>
      <b/>
      <shadow/>
      <sz val="72"/>
      <color indexed="8"/>
      <name val="HG丸ｺﾞｼｯｸM-PRO"/>
      <family val="3"/>
      <charset val="128"/>
    </font>
    <font>
      <b/>
      <sz val="26"/>
      <name val="ＭＳ Ｐゴシック"/>
      <family val="3"/>
      <charset val="128"/>
    </font>
    <font>
      <sz val="24"/>
      <color indexed="8"/>
      <name val="ＭＳ Ｐゴシック"/>
      <family val="3"/>
      <charset val="128"/>
    </font>
    <font>
      <b/>
      <sz val="18"/>
      <name val="ＭＳ Ｐゴシック"/>
      <family val="3"/>
      <charset val="128"/>
    </font>
    <font>
      <b/>
      <u/>
      <sz val="11"/>
      <name val="ＭＳ Ｐゴシック"/>
      <family val="3"/>
      <charset val="128"/>
    </font>
    <font>
      <b/>
      <sz val="11"/>
      <name val="ＭＳ Ｐ明朝"/>
      <family val="1"/>
      <charset val="128"/>
    </font>
    <font>
      <b/>
      <sz val="12"/>
      <name val="ＭＳ Ｐ明朝"/>
      <family val="1"/>
      <charset val="128"/>
    </font>
    <font>
      <sz val="12"/>
      <name val="ＭＳ Ｐ明朝"/>
      <family val="1"/>
      <charset val="128"/>
    </font>
    <font>
      <b/>
      <sz val="11"/>
      <color indexed="10"/>
      <name val="ＭＳ Ｐゴシック"/>
      <family val="3"/>
      <charset val="128"/>
    </font>
    <font>
      <b/>
      <sz val="9"/>
      <color indexed="81"/>
      <name val="ＭＳ Ｐゴシック"/>
      <family val="3"/>
      <charset val="128"/>
    </font>
    <font>
      <b/>
      <sz val="9"/>
      <color indexed="8"/>
      <name val="ＭＳ Ｐゴシック"/>
      <family val="3"/>
      <charset val="128"/>
    </font>
    <font>
      <b/>
      <sz val="10"/>
      <color indexed="8"/>
      <name val="ＭＳ Ｐゴシック"/>
      <family val="3"/>
      <charset val="128"/>
    </font>
    <font>
      <sz val="10"/>
      <color indexed="8"/>
      <name val="ＭＳ Ｐゴシック"/>
      <family val="3"/>
      <charset val="128"/>
    </font>
    <font>
      <sz val="10"/>
      <name val="HGS創英角ｺﾞｼｯｸUB"/>
      <family val="3"/>
      <charset val="128"/>
    </font>
    <font>
      <b/>
      <sz val="10"/>
      <color indexed="10"/>
      <name val="ＭＳ Ｐゴシック"/>
      <family val="3"/>
      <charset val="128"/>
    </font>
    <font>
      <sz val="22"/>
      <color indexed="10"/>
      <name val="ＭＳ Ｐ明朝"/>
      <family val="1"/>
      <charset val="128"/>
    </font>
    <font>
      <b/>
      <sz val="11"/>
      <name val="HGS創英角ｺﾞｼｯｸUB"/>
      <family val="3"/>
      <charset val="128"/>
    </font>
    <font>
      <sz val="11"/>
      <name val="ＭＳ Ｐゴシック"/>
      <family val="3"/>
      <charset val="128"/>
      <scheme val="minor"/>
    </font>
    <font>
      <sz val="9"/>
      <name val="ＭＳ Ｐゴシック"/>
      <family val="3"/>
      <charset val="128"/>
      <scheme val="minor"/>
    </font>
    <font>
      <b/>
      <sz val="12"/>
      <name val="ＭＳ Ｐゴシック"/>
      <family val="3"/>
      <charset val="128"/>
      <scheme val="minor"/>
    </font>
    <font>
      <b/>
      <sz val="9"/>
      <name val="ＭＳ Ｐゴシック"/>
      <family val="3"/>
      <charset val="128"/>
      <scheme val="minor"/>
    </font>
    <font>
      <sz val="11"/>
      <color theme="1"/>
      <name val="HGP明朝B"/>
      <family val="1"/>
      <charset val="128"/>
    </font>
    <font>
      <b/>
      <sz val="12"/>
      <color theme="1"/>
      <name val="ＭＳ Ｐゴシック"/>
      <family val="3"/>
      <charset val="128"/>
      <scheme val="minor"/>
    </font>
    <font>
      <sz val="12"/>
      <color theme="1"/>
      <name val="ＭＳ Ｐゴシック"/>
      <family val="3"/>
      <charset val="128"/>
      <scheme val="minor"/>
    </font>
    <font>
      <sz val="12"/>
      <color theme="1"/>
      <name val="ＭＳ Ｐ明朝"/>
      <family val="1"/>
      <charset val="128"/>
    </font>
    <font>
      <sz val="20"/>
      <color theme="1"/>
      <name val="ＭＳ Ｐ明朝"/>
      <family val="1"/>
      <charset val="128"/>
    </font>
    <font>
      <sz val="11"/>
      <color theme="1"/>
      <name val="ＭＳ Ｐ明朝"/>
      <family val="1"/>
      <charset val="128"/>
    </font>
    <font>
      <b/>
      <sz val="11"/>
      <name val="ＭＳ Ｐゴシック"/>
      <family val="3"/>
      <charset val="128"/>
      <scheme val="minor"/>
    </font>
    <font>
      <b/>
      <sz val="10"/>
      <name val="ＭＳ Ｐゴシック"/>
      <family val="3"/>
      <charset val="128"/>
      <scheme val="minor"/>
    </font>
    <font>
      <b/>
      <sz val="9"/>
      <color theme="1"/>
      <name val="ＭＳ Ｐゴシック"/>
      <family val="3"/>
      <charset val="128"/>
      <scheme val="minor"/>
    </font>
    <font>
      <b/>
      <sz val="11"/>
      <color rgb="FFFF0000"/>
      <name val="ＭＳ Ｐゴシック"/>
      <family val="3"/>
      <charset val="128"/>
    </font>
    <font>
      <b/>
      <sz val="10"/>
      <color rgb="FFFF0000"/>
      <name val="ＭＳ Ｐゴシック"/>
      <family val="3"/>
      <charset val="128"/>
    </font>
    <font>
      <sz val="13"/>
      <color theme="1"/>
      <name val="ＭＳ Ｐ明朝"/>
      <family val="1"/>
      <charset val="128"/>
    </font>
    <font>
      <sz val="14"/>
      <color theme="1"/>
      <name val="ＭＳ Ｐ明朝"/>
      <family val="1"/>
      <charset val="128"/>
    </font>
    <font>
      <b/>
      <sz val="12"/>
      <color theme="1"/>
      <name val="ＭＳ Ｐ明朝"/>
      <family val="1"/>
      <charset val="128"/>
    </font>
    <font>
      <b/>
      <sz val="11"/>
      <color theme="1"/>
      <name val="ＭＳ Ｐ明朝"/>
      <family val="1"/>
      <charset val="128"/>
    </font>
    <font>
      <b/>
      <sz val="10"/>
      <name val="ＭＳ Ｐゴシック"/>
      <family val="3"/>
      <charset val="128"/>
      <scheme val="major"/>
    </font>
    <font>
      <sz val="10"/>
      <color theme="1"/>
      <name val="ＭＳ Ｐ明朝"/>
      <family val="1"/>
      <charset val="128"/>
    </font>
    <font>
      <sz val="22"/>
      <color theme="1"/>
      <name val="ＭＳ Ｐ明朝"/>
      <family val="1"/>
      <charset val="128"/>
    </font>
    <font>
      <sz val="22"/>
      <color rgb="FFFF0000"/>
      <name val="ＭＳ Ｐ明朝"/>
      <family val="1"/>
      <charset val="128"/>
    </font>
    <font>
      <b/>
      <sz val="12"/>
      <color rgb="FFFF0000"/>
      <name val="ＭＳ Ｐゴシック"/>
      <family val="3"/>
      <charset val="128"/>
    </font>
    <font>
      <b/>
      <u/>
      <sz val="13"/>
      <color indexed="8"/>
      <name val="ＭＳ Ｐ明朝"/>
      <family val="1"/>
      <charset val="128"/>
    </font>
    <font>
      <b/>
      <u/>
      <sz val="13"/>
      <color theme="1"/>
      <name val="ＭＳ Ｐ明朝"/>
      <family val="1"/>
      <charset val="128"/>
    </font>
    <font>
      <b/>
      <sz val="16"/>
      <color theme="1"/>
      <name val="ＭＳ Ｐ明朝"/>
      <family val="1"/>
      <charset val="128"/>
    </font>
    <font>
      <sz val="10"/>
      <color rgb="FF000000"/>
      <name val="ＭＳ Ｐ明朝"/>
      <family val="1"/>
      <charset val="128"/>
    </font>
    <font>
      <u/>
      <sz val="11"/>
      <color theme="10"/>
      <name val="ＭＳ Ｐゴシック"/>
      <family val="3"/>
      <charset val="128"/>
    </font>
    <font>
      <sz val="16"/>
      <name val="HGS創英角ﾎﾟｯﾌﾟ体"/>
      <family val="3"/>
      <charset val="128"/>
    </font>
    <font>
      <sz val="11"/>
      <name val="HGS創英角ﾎﾟｯﾌﾟ体"/>
      <family val="3"/>
      <charset val="128"/>
    </font>
    <font>
      <b/>
      <sz val="14"/>
      <color rgb="FFFF0000"/>
      <name val="ＭＳ Ｐゴシック"/>
      <family val="3"/>
      <charset val="128"/>
      <scheme val="minor"/>
    </font>
    <font>
      <sz val="9"/>
      <color indexed="8"/>
      <name val="ＭＳ Ｐゴシック"/>
      <family val="3"/>
      <charset val="128"/>
    </font>
    <font>
      <b/>
      <sz val="10"/>
      <color rgb="FFFF0000"/>
      <name val="ＭＳ Ｐゴシック"/>
      <family val="3"/>
      <charset val="128"/>
      <scheme val="major"/>
    </font>
    <font>
      <b/>
      <sz val="11"/>
      <name val="BIZ UDPゴシック"/>
      <family val="3"/>
      <charset val="128"/>
    </font>
    <font>
      <b/>
      <u/>
      <sz val="11"/>
      <color theme="10"/>
      <name val="BIZ UDPゴシック"/>
      <family val="3"/>
      <charset val="128"/>
    </font>
    <font>
      <b/>
      <sz val="10"/>
      <name val="BIZ UDPゴシック"/>
      <family val="3"/>
      <charset val="128"/>
    </font>
    <font>
      <b/>
      <sz val="12"/>
      <name val="BIZ UDPゴシック"/>
      <family val="3"/>
      <charset val="128"/>
    </font>
    <font>
      <b/>
      <sz val="6"/>
      <name val="ＭＳ Ｐゴシック"/>
      <family val="3"/>
      <charset val="128"/>
      <scheme val="major"/>
    </font>
    <font>
      <b/>
      <sz val="9"/>
      <color rgb="FFFF0000"/>
      <name val="ＭＳ Ｐゴシック"/>
      <family val="3"/>
      <charset val="128"/>
    </font>
    <font>
      <sz val="12"/>
      <color rgb="FFFF0000"/>
      <name val="ＭＳ Ｐゴシック"/>
      <family val="3"/>
      <charset val="128"/>
    </font>
    <font>
      <sz val="11"/>
      <name val="BIZ UDPゴシック"/>
      <family val="3"/>
      <charset val="128"/>
    </font>
    <font>
      <b/>
      <sz val="8"/>
      <color rgb="FFFF0000"/>
      <name val="ＭＳ Ｐゴシック"/>
      <family val="3"/>
      <charset val="128"/>
    </font>
    <font>
      <b/>
      <sz val="11"/>
      <name val="ＭＳ Ｐゴシック"/>
      <family val="3"/>
      <charset val="128"/>
      <scheme val="major"/>
    </font>
    <font>
      <sz val="11"/>
      <name val="HGP明朝E"/>
      <family val="1"/>
      <charset val="128"/>
    </font>
    <font>
      <sz val="10"/>
      <name val="HGP明朝E"/>
      <family val="1"/>
      <charset val="128"/>
    </font>
    <font>
      <sz val="11"/>
      <name val="HG明朝E"/>
      <family val="1"/>
      <charset val="128"/>
    </font>
    <font>
      <sz val="10"/>
      <name val="HG明朝E"/>
      <family val="1"/>
      <charset val="128"/>
    </font>
    <font>
      <sz val="9"/>
      <name val="HGP明朝B"/>
      <family val="1"/>
      <charset val="128"/>
    </font>
    <font>
      <b/>
      <sz val="9"/>
      <name val="HGP明朝B"/>
      <family val="1"/>
      <charset val="128"/>
    </font>
    <font>
      <b/>
      <u/>
      <sz val="12"/>
      <color theme="1"/>
      <name val="ＭＳ Ｐ明朝"/>
      <family val="1"/>
      <charset val="128"/>
    </font>
    <font>
      <b/>
      <u/>
      <sz val="12"/>
      <color indexed="10"/>
      <name val="ＭＳ Ｐ明朝"/>
      <family val="1"/>
      <charset val="128"/>
    </font>
    <font>
      <b/>
      <u/>
      <sz val="12"/>
      <color indexed="8"/>
      <name val="ＭＳ Ｐ明朝"/>
      <family val="1"/>
      <charset val="128"/>
    </font>
    <font>
      <u/>
      <sz val="12"/>
      <name val="ＭＳ Ｐゴシック"/>
      <family val="3"/>
      <charset val="128"/>
    </font>
    <font>
      <b/>
      <sz val="12"/>
      <color theme="1"/>
      <name val="BIZ UDPゴシック"/>
      <family val="3"/>
      <charset val="128"/>
    </font>
    <font>
      <b/>
      <sz val="14"/>
      <color theme="1"/>
      <name val="BIZ UDPゴシック"/>
      <family val="3"/>
      <charset val="128"/>
    </font>
    <font>
      <b/>
      <sz val="10"/>
      <color theme="1"/>
      <name val="BIZ UDPゴシック"/>
      <family val="3"/>
      <charset val="128"/>
    </font>
    <font>
      <b/>
      <sz val="9"/>
      <color indexed="8"/>
      <name val="ＭＳ Ｐゴシック"/>
      <family val="3"/>
      <charset val="128"/>
      <scheme val="minor"/>
    </font>
    <font>
      <sz val="6"/>
      <name val="ＭＳ Ｐゴシック"/>
      <family val="2"/>
      <charset val="128"/>
      <scheme val="minor"/>
    </font>
    <font>
      <sz val="10"/>
      <name val="ＭＳ Ｐゴシック"/>
      <family val="3"/>
      <charset val="128"/>
      <scheme val="minor"/>
    </font>
    <font>
      <sz val="10"/>
      <color indexed="8"/>
      <name val="ＭＳ Ｐゴシック"/>
      <family val="3"/>
      <charset val="128"/>
      <scheme val="minor"/>
    </font>
    <font>
      <b/>
      <sz val="12"/>
      <color indexed="8"/>
      <name val="ＭＳ Ｐゴシック"/>
      <family val="3"/>
      <charset val="128"/>
    </font>
    <font>
      <sz val="10"/>
      <name val="Times New Roman"/>
      <family val="1"/>
    </font>
    <font>
      <sz val="12"/>
      <color indexed="8"/>
      <name val="ＭＳ Ｐゴシック"/>
      <family val="3"/>
      <charset val="128"/>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5"/>
        <bgColor indexed="64"/>
      </patternFill>
    </fill>
    <fill>
      <patternFill patternType="solid">
        <fgColor rgb="FFFF99CC"/>
        <bgColor indexed="64"/>
      </patternFill>
    </fill>
    <fill>
      <patternFill patternType="solid">
        <fgColor rgb="FFFFFF99"/>
        <bgColor indexed="64"/>
      </patternFill>
    </fill>
    <fill>
      <patternFill patternType="solid">
        <fgColor theme="0"/>
        <bgColor indexed="64"/>
      </patternFill>
    </fill>
    <fill>
      <patternFill patternType="solid">
        <fgColor rgb="FFFFCCFF"/>
        <bgColor indexed="64"/>
      </patternFill>
    </fill>
    <fill>
      <patternFill patternType="solid">
        <fgColor rgb="FF66FFFF"/>
        <bgColor indexed="64"/>
      </patternFill>
    </fill>
    <fill>
      <patternFill patternType="solid">
        <fgColor rgb="FFFFFFCC"/>
        <bgColor indexed="64"/>
      </patternFill>
    </fill>
    <fill>
      <patternFill patternType="solid">
        <fgColor rgb="FF92D050"/>
        <bgColor indexed="64"/>
      </patternFill>
    </fill>
    <fill>
      <patternFill patternType="solid">
        <fgColor theme="9"/>
        <bgColor indexed="64"/>
      </patternFill>
    </fill>
    <fill>
      <patternFill patternType="solid">
        <fgColor rgb="FFCCFF99"/>
        <bgColor indexed="64"/>
      </patternFill>
    </fill>
    <fill>
      <patternFill patternType="solid">
        <fgColor rgb="FFDDDDDD"/>
        <bgColor indexed="64"/>
      </patternFill>
    </fill>
    <fill>
      <patternFill patternType="solid">
        <fgColor theme="8" tint="0.59999389629810485"/>
        <bgColor indexed="64"/>
      </patternFill>
    </fill>
    <fill>
      <patternFill patternType="solid">
        <fgColor rgb="FFEAEAEA"/>
        <bgColor indexed="64"/>
      </patternFill>
    </fill>
    <fill>
      <patternFill patternType="solid">
        <fgColor rgb="FFCCFFFF"/>
        <bgColor indexed="64"/>
      </patternFill>
    </fill>
    <fill>
      <patternFill patternType="solid">
        <fgColor rgb="FFFFCCCC"/>
        <bgColor indexed="64"/>
      </patternFill>
    </fill>
    <fill>
      <patternFill patternType="solid">
        <fgColor rgb="FFCCFFCC"/>
        <bgColor indexed="64"/>
      </patternFill>
    </fill>
    <fill>
      <patternFill patternType="solid">
        <fgColor rgb="FFFFC000"/>
        <bgColor indexed="64"/>
      </patternFill>
    </fill>
    <fill>
      <patternFill patternType="solid">
        <fgColor theme="0" tint="-0.14999847407452621"/>
        <bgColor indexed="64"/>
      </patternFill>
    </fill>
  </fills>
  <borders count="2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bottom style="double">
        <color indexed="64"/>
      </bottom>
      <diagonal/>
    </border>
    <border>
      <left style="thin">
        <color indexed="64"/>
      </left>
      <right/>
      <top style="thin">
        <color indexed="64"/>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style="hair">
        <color indexed="64"/>
      </top>
      <bottom style="thin">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hair">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style="thin">
        <color indexed="64"/>
      </bottom>
      <diagonal/>
    </border>
    <border>
      <left/>
      <right style="hair">
        <color indexed="64"/>
      </right>
      <top style="thin">
        <color indexed="64"/>
      </top>
      <bottom style="thin">
        <color indexed="64"/>
      </bottom>
      <diagonal/>
    </border>
    <border>
      <left/>
      <right/>
      <top style="hair">
        <color indexed="64"/>
      </top>
      <bottom style="medium">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hair">
        <color indexed="64"/>
      </left>
      <right/>
      <top/>
      <bottom style="medium">
        <color indexed="64"/>
      </bottom>
      <diagonal/>
    </border>
    <border>
      <left/>
      <right style="medium">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thin">
        <color indexed="64"/>
      </bottom>
      <diagonal/>
    </border>
    <border>
      <left style="medium">
        <color indexed="64"/>
      </left>
      <right/>
      <top/>
      <bottom style="thin">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medium">
        <color indexed="64"/>
      </right>
      <top/>
      <bottom style="thin">
        <color indexed="64"/>
      </bottom>
      <diagonal/>
    </border>
    <border>
      <left/>
      <right style="hair">
        <color indexed="64"/>
      </right>
      <top/>
      <bottom/>
      <diagonal/>
    </border>
    <border>
      <left/>
      <right style="medium">
        <color indexed="64"/>
      </right>
      <top style="hair">
        <color indexed="64"/>
      </top>
      <bottom style="medium">
        <color indexed="64"/>
      </bottom>
      <diagonal/>
    </border>
    <border>
      <left/>
      <right style="hair">
        <color indexed="64"/>
      </right>
      <top/>
      <bottom style="medium">
        <color indexed="64"/>
      </bottom>
      <diagonal/>
    </border>
    <border>
      <left style="medium">
        <color indexed="64"/>
      </left>
      <right style="hair">
        <color indexed="64"/>
      </right>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right style="hair">
        <color indexed="64"/>
      </right>
      <top style="thin">
        <color indexed="64"/>
      </top>
      <bottom style="hair">
        <color indexed="64"/>
      </bottom>
      <diagonal/>
    </border>
    <border>
      <left style="medium">
        <color indexed="64"/>
      </left>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medium">
        <color indexed="64"/>
      </right>
      <top/>
      <bottom/>
      <diagonal/>
    </border>
    <border>
      <left style="dotted">
        <color indexed="64"/>
      </left>
      <right/>
      <top/>
      <bottom style="double">
        <color indexed="64"/>
      </bottom>
      <diagonal/>
    </border>
    <border>
      <left style="dotted">
        <color indexed="64"/>
      </left>
      <right/>
      <top style="double">
        <color indexed="64"/>
      </top>
      <bottom style="thin">
        <color indexed="64"/>
      </bottom>
      <diagonal/>
    </border>
    <border>
      <left style="dotted">
        <color indexed="64"/>
      </left>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thin">
        <color indexed="64"/>
      </right>
      <top/>
      <bottom style="thin">
        <color indexed="64"/>
      </bottom>
      <diagonal/>
    </border>
    <border>
      <left style="medium">
        <color indexed="64"/>
      </left>
      <right style="double">
        <color indexed="64"/>
      </right>
      <top style="medium">
        <color indexed="64"/>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style="dotted">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style="double">
        <color indexed="64"/>
      </right>
      <top style="thin">
        <color indexed="64"/>
      </top>
      <bottom style="thin">
        <color indexed="64"/>
      </bottom>
      <diagonal/>
    </border>
    <border>
      <left style="hair">
        <color indexed="64"/>
      </left>
      <right style="medium">
        <color indexed="64"/>
      </right>
      <top style="double">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dotted">
        <color indexed="64"/>
      </left>
      <right/>
      <top style="thin">
        <color indexed="64"/>
      </top>
      <bottom style="medium">
        <color indexed="64"/>
      </bottom>
      <diagonal/>
    </border>
    <border>
      <left style="hair">
        <color indexed="64"/>
      </left>
      <right style="hair">
        <color indexed="64"/>
      </right>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n">
        <color indexed="64"/>
      </right>
      <top style="thick">
        <color indexed="64"/>
      </top>
      <bottom/>
      <diagonal/>
    </border>
  </borders>
  <cellStyleXfs count="47">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 fillId="0" borderId="0"/>
    <xf numFmtId="0" fontId="10" fillId="0" borderId="0">
      <alignment vertical="center"/>
    </xf>
    <xf numFmtId="0" fontId="26" fillId="4" borderId="0" applyNumberFormat="0" applyBorder="0" applyAlignment="0" applyProtection="0">
      <alignment vertical="center"/>
    </xf>
    <xf numFmtId="0" fontId="95"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1364">
    <xf numFmtId="0" fontId="0" fillId="0" borderId="0" xfId="0">
      <alignment vertical="center"/>
    </xf>
    <xf numFmtId="0" fontId="4" fillId="0" borderId="0" xfId="0" applyFont="1" applyAlignment="1">
      <alignment horizontal="justify" vertical="center"/>
    </xf>
    <xf numFmtId="0" fontId="27" fillId="0" borderId="0" xfId="0" applyFont="1">
      <alignment vertical="center"/>
    </xf>
    <xf numFmtId="0" fontId="28" fillId="0" borderId="0" xfId="0" applyFont="1">
      <alignment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32" fillId="0" borderId="0" xfId="0" applyFont="1">
      <alignment vertical="center"/>
    </xf>
    <xf numFmtId="0" fontId="29" fillId="0" borderId="0" xfId="0" applyFont="1">
      <alignment vertical="center"/>
    </xf>
    <xf numFmtId="0" fontId="33" fillId="0" borderId="0" xfId="0" applyFont="1">
      <alignment vertical="center"/>
    </xf>
    <xf numFmtId="0" fontId="1" fillId="0" borderId="0" xfId="0" applyFont="1">
      <alignment vertical="center"/>
    </xf>
    <xf numFmtId="0" fontId="34" fillId="0" borderId="0" xfId="0" applyFont="1">
      <alignment vertical="center"/>
    </xf>
    <xf numFmtId="0" fontId="0" fillId="0" borderId="12" xfId="0"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0" fillId="0" borderId="15" xfId="0" applyBorder="1" applyAlignment="1">
      <alignment horizontal="center" vertical="center"/>
    </xf>
    <xf numFmtId="0" fontId="0" fillId="0" borderId="15" xfId="0" applyBorder="1">
      <alignment vertical="center"/>
    </xf>
    <xf numFmtId="0" fontId="0" fillId="0" borderId="0" xfId="0" applyAlignment="1">
      <alignment horizontal="center" vertical="center"/>
    </xf>
    <xf numFmtId="0" fontId="40" fillId="0" borderId="0" xfId="42" applyFont="1" applyAlignment="1">
      <alignment horizontal="left" vertical="top"/>
    </xf>
    <xf numFmtId="0" fontId="0" fillId="0" borderId="0" xfId="0" applyAlignment="1">
      <alignment horizontal="right" vertical="center"/>
    </xf>
    <xf numFmtId="0" fontId="0" fillId="0" borderId="16" xfId="0" applyBorder="1">
      <alignment vertical="center"/>
    </xf>
    <xf numFmtId="0" fontId="0" fillId="0" borderId="0" xfId="0" applyAlignment="1">
      <alignment vertical="center" shrinkToFit="1"/>
    </xf>
    <xf numFmtId="0" fontId="2" fillId="0" borderId="15" xfId="0" applyFont="1" applyBorder="1" applyAlignment="1">
      <alignment horizontal="center" vertical="center"/>
    </xf>
    <xf numFmtId="0" fontId="40" fillId="0" borderId="0" xfId="0" applyFont="1">
      <alignment vertical="center"/>
    </xf>
    <xf numFmtId="0" fontId="39" fillId="0" borderId="0" xfId="0" applyFont="1">
      <alignment vertical="center"/>
    </xf>
    <xf numFmtId="0" fontId="1" fillId="0" borderId="15" xfId="0" applyFont="1" applyBorder="1" applyAlignment="1">
      <alignment vertical="center" shrinkToFit="1"/>
    </xf>
    <xf numFmtId="0" fontId="10" fillId="0" borderId="0" xfId="43">
      <alignment vertical="center"/>
    </xf>
    <xf numFmtId="0" fontId="9" fillId="0" borderId="22" xfId="0" applyFont="1" applyBorder="1" applyAlignment="1">
      <alignment horizontal="left" vertical="top" wrapText="1" indent="15"/>
    </xf>
    <xf numFmtId="0" fontId="0" fillId="0" borderId="26" xfId="0" applyBorder="1">
      <alignment vertical="center"/>
    </xf>
    <xf numFmtId="0" fontId="41" fillId="0" borderId="0" xfId="0" applyFont="1" applyAlignment="1">
      <alignment horizontal="center" vertical="center" shrinkToFit="1"/>
    </xf>
    <xf numFmtId="0" fontId="0" fillId="0" borderId="33" xfId="0" applyBorder="1">
      <alignment vertical="center"/>
    </xf>
    <xf numFmtId="0" fontId="36" fillId="0" borderId="0" xfId="0" applyFont="1">
      <alignment vertical="center"/>
    </xf>
    <xf numFmtId="0" fontId="29" fillId="0" borderId="0" xfId="0" applyFont="1" applyAlignment="1">
      <alignment vertical="center" wrapText="1"/>
    </xf>
    <xf numFmtId="0" fontId="47" fillId="0" borderId="0" xfId="0" applyFont="1" applyAlignment="1">
      <alignment vertical="center" shrinkToFit="1"/>
    </xf>
    <xf numFmtId="0" fontId="1" fillId="0" borderId="0" xfId="0" applyFont="1" applyAlignment="1">
      <alignment vertical="center" shrinkToFit="1"/>
    </xf>
    <xf numFmtId="0" fontId="10" fillId="0" borderId="0" xfId="43" applyAlignment="1">
      <alignment horizontal="left" vertical="center"/>
    </xf>
    <xf numFmtId="0" fontId="45" fillId="0" borderId="0" xfId="42" applyFont="1" applyAlignment="1">
      <alignment horizontal="left" indent="1" shrinkToFit="1"/>
    </xf>
    <xf numFmtId="0" fontId="45" fillId="0" borderId="0" xfId="42" applyFont="1" applyAlignment="1">
      <alignment horizontal="left"/>
    </xf>
    <xf numFmtId="0" fontId="45" fillId="0" borderId="0" xfId="42" applyFont="1" applyAlignment="1">
      <alignment horizontal="left" vertical="center"/>
    </xf>
    <xf numFmtId="0" fontId="45" fillId="0" borderId="0" xfId="42" applyFont="1" applyAlignment="1">
      <alignment vertical="center" shrinkToFit="1"/>
    </xf>
    <xf numFmtId="0" fontId="45" fillId="0" borderId="0" xfId="42" applyFont="1" applyAlignment="1">
      <alignment shrinkToFit="1"/>
    </xf>
    <xf numFmtId="0" fontId="1" fillId="0" borderId="16" xfId="0" applyFont="1" applyBorder="1" applyAlignment="1">
      <alignment horizontal="center" vertical="center" shrinkToFit="1"/>
    </xf>
    <xf numFmtId="0" fontId="0" fillId="0" borderId="0" xfId="0" applyAlignment="1">
      <alignment horizontal="justify" vertical="center"/>
    </xf>
    <xf numFmtId="0" fontId="52" fillId="0" borderId="0" xfId="0" applyFont="1" applyAlignment="1">
      <alignment horizontal="justify" vertical="center"/>
    </xf>
    <xf numFmtId="0" fontId="29" fillId="0" borderId="0" xfId="0" applyFont="1" applyAlignment="1">
      <alignment vertical="top"/>
    </xf>
    <xf numFmtId="0" fontId="35" fillId="0" borderId="20" xfId="0" applyFont="1" applyBorder="1" applyAlignment="1">
      <alignment horizontal="left" vertical="center"/>
    </xf>
    <xf numFmtId="0" fontId="35" fillId="0" borderId="0" xfId="0" applyFont="1">
      <alignment vertical="center"/>
    </xf>
    <xf numFmtId="0" fontId="0" fillId="0" borderId="0" xfId="0" applyAlignment="1">
      <alignment vertical="top"/>
    </xf>
    <xf numFmtId="0" fontId="32" fillId="0" borderId="0" xfId="0" applyFont="1" applyAlignment="1">
      <alignment vertical="center" shrinkToFit="1"/>
    </xf>
    <xf numFmtId="0" fontId="35" fillId="0" borderId="20" xfId="0" applyFont="1" applyBorder="1">
      <alignment vertical="center"/>
    </xf>
    <xf numFmtId="0" fontId="1" fillId="0" borderId="17" xfId="0" applyFont="1" applyBorder="1" applyAlignment="1">
      <alignment horizontal="center" vertical="center" shrinkToFit="1"/>
    </xf>
    <xf numFmtId="0" fontId="0" fillId="0" borderId="27" xfId="0" applyBorder="1" applyAlignment="1">
      <alignment horizontal="center" vertical="center" wrapText="1" shrinkToFit="1"/>
    </xf>
    <xf numFmtId="0" fontId="0" fillId="0" borderId="0" xfId="0" applyAlignment="1">
      <alignment vertical="center" wrapText="1"/>
    </xf>
    <xf numFmtId="0" fontId="0" fillId="0" borderId="29" xfId="0" applyBorder="1" applyAlignment="1">
      <alignment horizontal="center" vertical="center" wrapText="1" shrinkToFit="1"/>
    </xf>
    <xf numFmtId="0" fontId="29" fillId="0" borderId="0" xfId="0" applyFont="1" applyAlignment="1">
      <alignment wrapText="1"/>
    </xf>
    <xf numFmtId="0" fontId="0" fillId="0" borderId="0" xfId="0" applyAlignment="1"/>
    <xf numFmtId="0" fontId="0" fillId="0" borderId="31" xfId="0" applyBorder="1" applyAlignment="1">
      <alignment horizontal="center" vertical="center" wrapText="1" shrinkToFit="1"/>
    </xf>
    <xf numFmtId="0" fontId="68" fillId="0" borderId="0" xfId="0" applyFont="1">
      <alignment vertical="center"/>
    </xf>
    <xf numFmtId="0" fontId="0" fillId="0" borderId="37" xfId="0" applyBorder="1">
      <alignment vertical="center"/>
    </xf>
    <xf numFmtId="0" fontId="0" fillId="0" borderId="34" xfId="42" applyFont="1" applyBorder="1" applyAlignment="1">
      <alignment vertical="center"/>
    </xf>
    <xf numFmtId="0" fontId="41" fillId="0" borderId="0" xfId="0" applyFont="1">
      <alignment vertical="center"/>
    </xf>
    <xf numFmtId="0" fontId="58" fillId="0" borderId="0" xfId="0" applyFont="1">
      <alignment vertical="center"/>
    </xf>
    <xf numFmtId="0" fontId="32" fillId="0" borderId="0" xfId="0" applyFont="1" applyAlignment="1">
      <alignment horizontal="left" vertical="center"/>
    </xf>
    <xf numFmtId="0" fontId="36" fillId="0" borderId="42" xfId="0" applyFont="1" applyBorder="1" applyAlignment="1">
      <alignment horizontal="right" vertical="center"/>
    </xf>
    <xf numFmtId="0" fontId="36" fillId="0" borderId="43" xfId="0" applyFont="1" applyBorder="1" applyAlignment="1">
      <alignment horizontal="right" vertical="center"/>
    </xf>
    <xf numFmtId="14" fontId="29" fillId="0" borderId="0" xfId="0" applyNumberFormat="1" applyFont="1" applyAlignment="1">
      <alignment horizontal="right" vertical="center"/>
    </xf>
    <xf numFmtId="0" fontId="27" fillId="0" borderId="0" xfId="0" applyFont="1" applyAlignment="1">
      <alignment vertical="top"/>
    </xf>
    <xf numFmtId="0" fontId="0" fillId="0" borderId="0" xfId="0" applyAlignment="1">
      <alignment vertical="distributed" wrapText="1"/>
    </xf>
    <xf numFmtId="177" fontId="0" fillId="0" borderId="0" xfId="0" applyNumberFormat="1">
      <alignment vertical="center"/>
    </xf>
    <xf numFmtId="0" fontId="0" fillId="0" borderId="47" xfId="0" applyBorder="1">
      <alignment vertical="center"/>
    </xf>
    <xf numFmtId="0" fontId="70" fillId="0" borderId="0" xfId="0" applyFont="1" applyAlignment="1">
      <alignment vertical="center" wrapText="1"/>
    </xf>
    <xf numFmtId="0" fontId="27" fillId="0" borderId="0" xfId="0" applyFont="1" applyAlignment="1">
      <alignment vertical="center" wrapText="1"/>
    </xf>
    <xf numFmtId="0" fontId="71" fillId="0" borderId="0" xfId="0" applyFont="1">
      <alignment vertical="center"/>
    </xf>
    <xf numFmtId="0" fontId="73" fillId="0" borderId="0" xfId="0" applyFont="1">
      <alignment vertical="center"/>
    </xf>
    <xf numFmtId="0" fontId="75" fillId="0" borderId="0" xfId="0" applyFont="1" applyAlignment="1">
      <alignment horizontal="center" vertical="center"/>
    </xf>
    <xf numFmtId="0" fontId="76" fillId="0" borderId="0" xfId="0" applyFont="1">
      <alignment vertical="center"/>
    </xf>
    <xf numFmtId="0" fontId="10" fillId="0" borderId="0" xfId="43" applyAlignment="1"/>
    <xf numFmtId="0" fontId="35" fillId="0" borderId="0" xfId="42" applyFont="1" applyAlignment="1">
      <alignment horizontal="left" vertical="top"/>
    </xf>
    <xf numFmtId="0" fontId="39" fillId="0" borderId="0" xfId="42" applyFont="1" applyAlignment="1">
      <alignment horizontal="center" vertical="top"/>
    </xf>
    <xf numFmtId="0" fontId="60" fillId="0" borderId="0" xfId="43" applyFont="1">
      <alignment vertical="center"/>
    </xf>
    <xf numFmtId="0" fontId="61" fillId="0" borderId="0" xfId="43" applyFont="1">
      <alignment vertical="center"/>
    </xf>
    <xf numFmtId="0" fontId="62" fillId="0" borderId="0" xfId="43" applyFont="1">
      <alignment vertical="center"/>
    </xf>
    <xf numFmtId="0" fontId="10" fillId="0" borderId="0" xfId="43" applyAlignment="1">
      <alignment horizontal="center" vertical="center"/>
    </xf>
    <xf numFmtId="0" fontId="9" fillId="0" borderId="0" xfId="0" applyFont="1" applyAlignment="1">
      <alignment horizontal="left" vertical="top" wrapText="1" indent="11"/>
    </xf>
    <xf numFmtId="0" fontId="9" fillId="0" borderId="0" xfId="0" applyFont="1" applyAlignment="1">
      <alignment horizontal="left" vertical="top" wrapText="1" indent="14"/>
    </xf>
    <xf numFmtId="0" fontId="5" fillId="0" borderId="15" xfId="0" applyFont="1" applyBorder="1" applyAlignment="1">
      <alignment horizontal="left" vertical="top" wrapText="1"/>
    </xf>
    <xf numFmtId="0" fontId="63" fillId="0" borderId="0" xfId="0" applyFont="1">
      <alignment vertical="center"/>
    </xf>
    <xf numFmtId="0" fontId="34" fillId="0" borderId="0" xfId="0" applyFont="1" applyAlignment="1">
      <alignment horizontal="left" vertical="center"/>
    </xf>
    <xf numFmtId="0" fontId="29" fillId="0" borderId="0" xfId="42" applyFont="1" applyAlignment="1">
      <alignment vertical="center"/>
    </xf>
    <xf numFmtId="0" fontId="68" fillId="0" borderId="0" xfId="0" applyFont="1" applyAlignment="1">
      <alignment vertical="center" wrapText="1"/>
    </xf>
    <xf numFmtId="0" fontId="78" fillId="0" borderId="0" xfId="0" applyFont="1" applyAlignment="1">
      <alignment vertical="center" wrapText="1"/>
    </xf>
    <xf numFmtId="0" fontId="80" fillId="0" borderId="0" xfId="42" applyFont="1" applyAlignment="1">
      <alignment vertical="center" wrapText="1"/>
    </xf>
    <xf numFmtId="0" fontId="75" fillId="0" borderId="0" xfId="0" applyFont="1" applyAlignment="1">
      <alignment horizontal="left" vertical="center"/>
    </xf>
    <xf numFmtId="0" fontId="84" fillId="0" borderId="69" xfId="0" applyFont="1" applyBorder="1" applyAlignment="1">
      <alignment horizontal="center" vertical="center" wrapText="1"/>
    </xf>
    <xf numFmtId="0" fontId="84" fillId="0" borderId="71" xfId="0" applyFont="1" applyBorder="1" applyAlignment="1">
      <alignment horizontal="center" vertical="center" wrapText="1"/>
    </xf>
    <xf numFmtId="0" fontId="31" fillId="0" borderId="0" xfId="0" applyFont="1">
      <alignment vertical="center"/>
    </xf>
    <xf numFmtId="0" fontId="0" fillId="0" borderId="0" xfId="0" applyAlignment="1">
      <alignment horizontal="left" vertical="center"/>
    </xf>
    <xf numFmtId="0" fontId="82" fillId="0" borderId="0" xfId="0" applyFont="1" applyAlignment="1">
      <alignment horizontal="left" vertical="center" indent="1"/>
    </xf>
    <xf numFmtId="0" fontId="39" fillId="0" borderId="0" xfId="0" applyFont="1" applyAlignment="1">
      <alignment horizontal="left" vertical="center"/>
    </xf>
    <xf numFmtId="0" fontId="74" fillId="0" borderId="0" xfId="0" applyFont="1" applyAlignment="1">
      <alignment horizontal="left" vertical="center" indent="1"/>
    </xf>
    <xf numFmtId="0" fontId="74" fillId="0" borderId="0" xfId="0" applyFont="1">
      <alignment vertical="center"/>
    </xf>
    <xf numFmtId="0" fontId="90" fillId="0" borderId="0" xfId="0" applyFont="1">
      <alignment vertical="center"/>
    </xf>
    <xf numFmtId="0" fontId="39" fillId="0" borderId="0" xfId="0" applyFont="1" applyAlignment="1">
      <alignment vertical="center" wrapText="1" shrinkToFit="1"/>
    </xf>
    <xf numFmtId="0" fontId="39" fillId="0" borderId="0" xfId="0" applyFont="1" applyAlignment="1">
      <alignment vertical="center" wrapText="1"/>
    </xf>
    <xf numFmtId="0" fontId="90" fillId="0" borderId="0" xfId="0" applyFont="1" applyAlignment="1">
      <alignment vertical="center" wrapText="1"/>
    </xf>
    <xf numFmtId="0" fontId="74" fillId="0" borderId="0" xfId="0" applyFont="1" applyAlignment="1">
      <alignment horizontal="left" vertical="center"/>
    </xf>
    <xf numFmtId="0" fontId="83" fillId="0" borderId="81" xfId="0" applyFont="1" applyBorder="1">
      <alignment vertical="center"/>
    </xf>
    <xf numFmtId="0" fontId="76" fillId="0" borderId="70" xfId="0" applyFont="1" applyBorder="1" applyAlignment="1">
      <alignment vertical="center" shrinkToFit="1"/>
    </xf>
    <xf numFmtId="0" fontId="0" fillId="0" borderId="11" xfId="0" applyBorder="1">
      <alignment vertical="center"/>
    </xf>
    <xf numFmtId="0" fontId="0" fillId="0" borderId="0" xfId="0" applyAlignment="1">
      <alignment horizontal="center" vertical="center" shrinkToFit="1"/>
    </xf>
    <xf numFmtId="0" fontId="0" fillId="33" borderId="81" xfId="42" applyFont="1" applyFill="1" applyBorder="1" applyAlignment="1">
      <alignment vertical="center"/>
    </xf>
    <xf numFmtId="0" fontId="0" fillId="0" borderId="75" xfId="0" applyBorder="1">
      <alignment vertical="center"/>
    </xf>
    <xf numFmtId="0" fontId="0" fillId="0" borderId="0" xfId="42" applyFont="1" applyAlignment="1">
      <alignment vertical="center" shrinkToFit="1"/>
    </xf>
    <xf numFmtId="0" fontId="0" fillId="0" borderId="17" xfId="0" applyBorder="1">
      <alignment vertical="center"/>
    </xf>
    <xf numFmtId="0" fontId="86" fillId="0" borderId="0" xfId="0" applyFont="1" applyAlignment="1">
      <alignment vertical="center" shrinkToFit="1"/>
    </xf>
    <xf numFmtId="0" fontId="97" fillId="0" borderId="0" xfId="0" applyFont="1" applyAlignment="1">
      <alignment vertical="center" wrapText="1"/>
    </xf>
    <xf numFmtId="0" fontId="86" fillId="0" borderId="0" xfId="0" applyFont="1" applyAlignment="1">
      <alignment horizontal="center" vertical="center" shrinkToFit="1"/>
    </xf>
    <xf numFmtId="0" fontId="97" fillId="0" borderId="0" xfId="0" applyFont="1">
      <alignment vertical="center"/>
    </xf>
    <xf numFmtId="0" fontId="86" fillId="0" borderId="17" xfId="0" applyFont="1" applyBorder="1" applyAlignment="1">
      <alignment vertical="center" shrinkToFit="1"/>
    </xf>
    <xf numFmtId="0" fontId="97" fillId="0" borderId="17" xfId="0" applyFont="1" applyBorder="1" applyAlignment="1">
      <alignment vertical="center" wrapText="1"/>
    </xf>
    <xf numFmtId="0" fontId="86" fillId="0" borderId="17" xfId="0" applyFont="1" applyBorder="1" applyAlignment="1">
      <alignment horizontal="center" vertical="center" shrinkToFit="1"/>
    </xf>
    <xf numFmtId="0" fontId="97" fillId="0" borderId="17" xfId="0" applyFont="1" applyBorder="1">
      <alignment vertical="center"/>
    </xf>
    <xf numFmtId="0" fontId="77" fillId="0" borderId="0" xfId="0" applyFont="1">
      <alignment vertical="center"/>
    </xf>
    <xf numFmtId="0" fontId="96" fillId="0" borderId="0" xfId="0" applyFont="1" applyAlignment="1">
      <alignment horizontal="left" vertical="center"/>
    </xf>
    <xf numFmtId="0" fontId="0" fillId="29" borderId="14" xfId="0" applyFill="1" applyBorder="1" applyAlignment="1">
      <alignment horizontal="center" vertical="center"/>
    </xf>
    <xf numFmtId="0" fontId="0" fillId="31" borderId="14" xfId="0" applyFill="1" applyBorder="1" applyAlignment="1">
      <alignment horizontal="center" vertical="center"/>
    </xf>
    <xf numFmtId="0" fontId="0" fillId="32" borderId="14" xfId="0" applyFill="1" applyBorder="1" applyAlignment="1">
      <alignment horizontal="center" vertical="center"/>
    </xf>
    <xf numFmtId="0" fontId="27" fillId="0" borderId="15" xfId="0" applyFont="1" applyBorder="1" applyAlignment="1">
      <alignment vertical="center" shrinkToFit="1"/>
    </xf>
    <xf numFmtId="0" fontId="0" fillId="33" borderId="14" xfId="0" applyFill="1" applyBorder="1">
      <alignment vertical="center"/>
    </xf>
    <xf numFmtId="0" fontId="0" fillId="33" borderId="152" xfId="0" applyFill="1" applyBorder="1">
      <alignment vertical="center"/>
    </xf>
    <xf numFmtId="20" fontId="0" fillId="0" borderId="0" xfId="0" applyNumberFormat="1" applyAlignment="1">
      <alignment vertical="center" shrinkToFit="1"/>
    </xf>
    <xf numFmtId="3" fontId="27" fillId="0" borderId="152" xfId="42" applyNumberFormat="1" applyFont="1" applyBorder="1" applyAlignment="1">
      <alignment horizontal="left" vertical="center" shrinkToFit="1"/>
    </xf>
    <xf numFmtId="0" fontId="0" fillId="0" borderId="17" xfId="0" applyBorder="1" applyAlignment="1">
      <alignment vertical="center" shrinkToFit="1"/>
    </xf>
    <xf numFmtId="0" fontId="0" fillId="0" borderId="78" xfId="0" applyBorder="1">
      <alignment vertical="center"/>
    </xf>
    <xf numFmtId="0" fontId="0" fillId="0" borderId="78" xfId="0" applyBorder="1" applyAlignment="1">
      <alignment vertical="center" wrapText="1"/>
    </xf>
    <xf numFmtId="0" fontId="0" fillId="0" borderId="157" xfId="42" applyFont="1" applyBorder="1" applyAlignment="1">
      <alignment vertical="center" shrinkToFit="1"/>
    </xf>
    <xf numFmtId="0" fontId="0" fillId="0" borderId="155" xfId="42" applyFont="1" applyBorder="1" applyAlignment="1">
      <alignment vertical="center" shrinkToFit="1"/>
    </xf>
    <xf numFmtId="0" fontId="0" fillId="0" borderId="156" xfId="42" applyFont="1" applyBorder="1" applyAlignment="1">
      <alignment vertical="center" shrinkToFit="1"/>
    </xf>
    <xf numFmtId="3" fontId="27" fillId="0" borderId="0" xfId="42" applyNumberFormat="1" applyFont="1" applyAlignment="1">
      <alignment horizontal="left" vertical="center" shrinkToFit="1"/>
    </xf>
    <xf numFmtId="182" fontId="36" fillId="0" borderId="0" xfId="0" applyNumberFormat="1" applyFont="1" applyAlignment="1">
      <alignment vertical="top"/>
    </xf>
    <xf numFmtId="0" fontId="28" fillId="0" borderId="0" xfId="42" applyFont="1" applyAlignment="1">
      <alignment horizontal="center" vertical="center"/>
    </xf>
    <xf numFmtId="0" fontId="0" fillId="27" borderId="0" xfId="0" applyFill="1">
      <alignment vertical="center"/>
    </xf>
    <xf numFmtId="0" fontId="0" fillId="28" borderId="81" xfId="0" applyFill="1" applyBorder="1">
      <alignment vertical="center"/>
    </xf>
    <xf numFmtId="0" fontId="0" fillId="28" borderId="152" xfId="0" applyFill="1" applyBorder="1">
      <alignment vertical="center"/>
    </xf>
    <xf numFmtId="0" fontId="0" fillId="33" borderId="81" xfId="0" applyFill="1" applyBorder="1">
      <alignment vertical="center"/>
    </xf>
    <xf numFmtId="0" fontId="67" fillId="0" borderId="27" xfId="0" applyFont="1" applyBorder="1" applyAlignment="1">
      <alignment vertical="center" shrinkToFit="1"/>
    </xf>
    <xf numFmtId="0" fontId="1" fillId="28" borderId="155" xfId="42" applyFill="1" applyBorder="1" applyAlignment="1">
      <alignment horizontal="center" vertical="center" wrapText="1"/>
    </xf>
    <xf numFmtId="0" fontId="67" fillId="0" borderId="29" xfId="0" applyFont="1" applyBorder="1" applyAlignment="1">
      <alignment vertical="center" shrinkToFit="1"/>
    </xf>
    <xf numFmtId="0" fontId="1" fillId="28" borderId="156" xfId="42" applyFill="1" applyBorder="1" applyAlignment="1">
      <alignment horizontal="center" vertical="center" wrapText="1"/>
    </xf>
    <xf numFmtId="0" fontId="0" fillId="29" borderId="81" xfId="0" applyFill="1" applyBorder="1">
      <alignment vertical="center"/>
    </xf>
    <xf numFmtId="0" fontId="67" fillId="0" borderId="31" xfId="0" applyFont="1" applyBorder="1" applyAlignment="1">
      <alignment vertical="center" shrinkToFit="1"/>
    </xf>
    <xf numFmtId="0" fontId="0" fillId="31" borderId="81" xfId="0" applyFill="1" applyBorder="1">
      <alignment vertical="center"/>
    </xf>
    <xf numFmtId="0" fontId="0" fillId="0" borderId="155" xfId="0" applyBorder="1">
      <alignment vertical="center"/>
    </xf>
    <xf numFmtId="0" fontId="0" fillId="32" borderId="81" xfId="0" applyFill="1" applyBorder="1">
      <alignment vertical="center"/>
    </xf>
    <xf numFmtId="0" fontId="1" fillId="32" borderId="157" xfId="42" applyFill="1" applyBorder="1" applyAlignment="1">
      <alignment horizontal="center" vertical="center" wrapText="1"/>
    </xf>
    <xf numFmtId="0" fontId="1" fillId="32" borderId="155" xfId="42" applyFill="1" applyBorder="1" applyAlignment="1">
      <alignment horizontal="center" vertical="center" wrapText="1"/>
    </xf>
    <xf numFmtId="0" fontId="1" fillId="0" borderId="156" xfId="42" applyBorder="1" applyAlignment="1">
      <alignment vertical="center" shrinkToFit="1"/>
    </xf>
    <xf numFmtId="0" fontId="1" fillId="32" borderId="156" xfId="42" applyFill="1" applyBorder="1" applyAlignment="1">
      <alignment horizontal="center" vertical="center" wrapText="1"/>
    </xf>
    <xf numFmtId="0" fontId="1" fillId="32" borderId="154" xfId="42" applyFill="1" applyBorder="1" applyAlignment="1">
      <alignment horizontal="center" vertical="center" wrapText="1"/>
    </xf>
    <xf numFmtId="0" fontId="1" fillId="0" borderId="10" xfId="42" applyBorder="1" applyAlignment="1">
      <alignment vertical="center" shrinkToFit="1"/>
    </xf>
    <xf numFmtId="0" fontId="1" fillId="32" borderId="10" xfId="42" applyFill="1" applyBorder="1" applyAlignment="1">
      <alignment horizontal="center" vertical="center" wrapText="1"/>
    </xf>
    <xf numFmtId="0" fontId="1" fillId="0" borderId="155" xfId="42" applyBorder="1" applyAlignment="1">
      <alignment vertical="center" shrinkToFit="1"/>
    </xf>
    <xf numFmtId="0" fontId="67" fillId="0" borderId="0" xfId="0" applyFont="1" applyAlignment="1">
      <alignment vertical="center" shrinkToFit="1"/>
    </xf>
    <xf numFmtId="0" fontId="1" fillId="0" borderId="0" xfId="42" applyAlignment="1">
      <alignment horizontal="center" vertical="center" wrapText="1"/>
    </xf>
    <xf numFmtId="0" fontId="27" fillId="0" borderId="15" xfId="0" applyFont="1" applyBorder="1" applyAlignment="1">
      <alignment horizontal="left" vertical="center" wrapText="1"/>
    </xf>
    <xf numFmtId="0" fontId="27" fillId="0" borderId="15" xfId="0" applyFont="1" applyBorder="1" applyAlignment="1">
      <alignment horizontal="left" vertical="center"/>
    </xf>
    <xf numFmtId="0" fontId="32" fillId="0" borderId="0" xfId="0" applyFont="1" applyAlignment="1">
      <alignment horizontal="center" vertical="center"/>
    </xf>
    <xf numFmtId="0" fontId="0" fillId="0" borderId="76" xfId="0" applyBorder="1">
      <alignment vertical="center"/>
    </xf>
    <xf numFmtId="0" fontId="101" fillId="0" borderId="0" xfId="0" applyFont="1">
      <alignment vertical="center"/>
    </xf>
    <xf numFmtId="0" fontId="103" fillId="0" borderId="0" xfId="0" applyFont="1" applyAlignment="1">
      <alignment vertical="center" shrinkToFit="1"/>
    </xf>
    <xf numFmtId="0" fontId="35" fillId="39" borderId="13" xfId="0" applyFont="1" applyFill="1" applyBorder="1" applyAlignment="1">
      <alignment horizontal="center" vertical="center" shrinkToFit="1"/>
    </xf>
    <xf numFmtId="0" fontId="35" fillId="39" borderId="112" xfId="0" applyFont="1" applyFill="1" applyBorder="1" applyAlignment="1">
      <alignment horizontal="center" vertical="center" shrinkToFit="1"/>
    </xf>
    <xf numFmtId="182" fontId="35" fillId="39" borderId="81" xfId="0" applyNumberFormat="1" applyFont="1" applyFill="1" applyBorder="1" applyAlignment="1">
      <alignment horizontal="center" vertical="center" shrinkToFit="1"/>
    </xf>
    <xf numFmtId="0" fontId="35" fillId="39" borderId="14" xfId="0" applyFont="1" applyFill="1" applyBorder="1" applyAlignment="1">
      <alignment horizontal="center" vertical="center" shrinkToFit="1"/>
    </xf>
    <xf numFmtId="182" fontId="35" fillId="38" borderId="81" xfId="0" applyNumberFormat="1" applyFont="1" applyFill="1" applyBorder="1" applyAlignment="1">
      <alignment horizontal="center" vertical="center" shrinkToFit="1"/>
    </xf>
    <xf numFmtId="0" fontId="35" fillId="38" borderId="107" xfId="0" applyFont="1" applyFill="1" applyBorder="1" applyAlignment="1">
      <alignment horizontal="center" vertical="center"/>
    </xf>
    <xf numFmtId="0" fontId="35" fillId="38" borderId="112" xfId="0" applyFont="1" applyFill="1" applyBorder="1" applyAlignment="1">
      <alignment horizontal="center" vertical="center" shrinkToFit="1"/>
    </xf>
    <xf numFmtId="0" fontId="101" fillId="0" borderId="30" xfId="0" applyFont="1" applyBorder="1" applyAlignment="1">
      <alignment horizontal="center" vertical="center"/>
    </xf>
    <xf numFmtId="182" fontId="35" fillId="30" borderId="81" xfId="0" applyNumberFormat="1" applyFont="1" applyFill="1" applyBorder="1" applyAlignment="1">
      <alignment horizontal="center" vertical="center" shrinkToFit="1"/>
    </xf>
    <xf numFmtId="0" fontId="35" fillId="30" borderId="107" xfId="0" applyFont="1" applyFill="1" applyBorder="1" applyAlignment="1">
      <alignment horizontal="center" vertical="center"/>
    </xf>
    <xf numFmtId="0" fontId="35" fillId="30" borderId="112" xfId="0" applyFont="1" applyFill="1" applyBorder="1" applyAlignment="1">
      <alignment horizontal="center" vertical="center"/>
    </xf>
    <xf numFmtId="0" fontId="35" fillId="39" borderId="82" xfId="0" applyFont="1" applyFill="1" applyBorder="1" applyAlignment="1">
      <alignment vertical="center" shrinkToFit="1"/>
    </xf>
    <xf numFmtId="0" fontId="35" fillId="39" borderId="26" xfId="0" applyFont="1" applyFill="1" applyBorder="1" applyAlignment="1">
      <alignment vertical="center" shrinkToFit="1"/>
    </xf>
    <xf numFmtId="0" fontId="100" fillId="0" borderId="0" xfId="0" applyFont="1" applyAlignment="1">
      <alignment vertical="center" shrinkToFit="1"/>
    </xf>
    <xf numFmtId="0" fontId="105" fillId="0" borderId="0" xfId="0" applyFont="1" applyAlignment="1">
      <alignment vertical="center" wrapText="1" shrinkToFit="1"/>
    </xf>
    <xf numFmtId="0" fontId="101" fillId="0" borderId="32" xfId="0" applyFont="1" applyBorder="1" applyAlignment="1">
      <alignment horizontal="center" vertical="center"/>
    </xf>
    <xf numFmtId="0" fontId="36" fillId="0" borderId="0" xfId="0" applyFont="1" applyAlignment="1">
      <alignment horizontal="center" vertical="center" wrapText="1"/>
    </xf>
    <xf numFmtId="0" fontId="27" fillId="0" borderId="0" xfId="0" applyFont="1" applyAlignment="1">
      <alignment vertical="center" shrinkToFit="1"/>
    </xf>
    <xf numFmtId="0" fontId="29" fillId="0" borderId="15" xfId="0" applyFont="1" applyBorder="1" applyAlignment="1">
      <alignment horizontal="left" vertical="center" shrinkToFit="1"/>
    </xf>
    <xf numFmtId="182" fontId="35" fillId="37" borderId="12" xfId="0" applyNumberFormat="1" applyFont="1" applyFill="1" applyBorder="1" applyAlignment="1">
      <alignment horizontal="center" vertical="center" shrinkToFit="1"/>
    </xf>
    <xf numFmtId="0" fontId="35" fillId="37" borderId="112" xfId="0" applyFont="1" applyFill="1" applyBorder="1" applyAlignment="1">
      <alignment horizontal="center" vertical="center" shrinkToFit="1"/>
    </xf>
    <xf numFmtId="0" fontId="35" fillId="30" borderId="14" xfId="0" applyFont="1" applyFill="1" applyBorder="1" applyAlignment="1">
      <alignment horizontal="center" vertical="center" shrinkToFit="1"/>
    </xf>
    <xf numFmtId="0" fontId="35" fillId="39" borderId="12" xfId="0" applyFont="1" applyFill="1" applyBorder="1" applyAlignment="1">
      <alignment horizontal="center" vertical="center" shrinkToFit="1"/>
    </xf>
    <xf numFmtId="0" fontId="35" fillId="28" borderId="12" xfId="0" applyFont="1" applyFill="1" applyBorder="1" applyAlignment="1">
      <alignment horizontal="center" vertical="center" shrinkToFit="1"/>
    </xf>
    <xf numFmtId="0" fontId="35" fillId="28" borderId="13" xfId="0" applyFont="1" applyFill="1" applyBorder="1" applyAlignment="1">
      <alignment horizontal="center" vertical="center" shrinkToFit="1"/>
    </xf>
    <xf numFmtId="0" fontId="35" fillId="28" borderId="112" xfId="0" applyFont="1" applyFill="1" applyBorder="1" applyAlignment="1">
      <alignment horizontal="center" vertical="center" shrinkToFit="1"/>
    </xf>
    <xf numFmtId="0" fontId="36" fillId="28" borderId="15" xfId="0" applyFont="1" applyFill="1" applyBorder="1" applyAlignment="1">
      <alignment horizontal="center" vertical="center" shrinkToFit="1"/>
    </xf>
    <xf numFmtId="0" fontId="29" fillId="39" borderId="15" xfId="0" applyFont="1" applyFill="1" applyBorder="1">
      <alignment vertical="center"/>
    </xf>
    <xf numFmtId="0" fontId="36" fillId="39" borderId="23" xfId="0" applyFont="1" applyFill="1" applyBorder="1" applyAlignment="1">
      <alignment horizontal="center" vertical="center"/>
    </xf>
    <xf numFmtId="0" fontId="36" fillId="39" borderId="15" xfId="0" applyFont="1" applyFill="1" applyBorder="1" applyAlignment="1">
      <alignment horizontal="center" vertical="center"/>
    </xf>
    <xf numFmtId="0" fontId="36" fillId="37" borderId="15" xfId="0" applyFont="1" applyFill="1" applyBorder="1" applyAlignment="1">
      <alignment horizontal="center" vertical="center" shrinkToFit="1"/>
    </xf>
    <xf numFmtId="0" fontId="36" fillId="30" borderId="15" xfId="0" applyFont="1" applyFill="1" applyBorder="1" applyAlignment="1">
      <alignment horizontal="center" vertical="center"/>
    </xf>
    <xf numFmtId="0" fontId="27" fillId="28" borderId="15" xfId="0" applyFont="1" applyFill="1" applyBorder="1" applyAlignment="1">
      <alignment horizontal="left" vertical="center" shrinkToFit="1"/>
    </xf>
    <xf numFmtId="182" fontId="35" fillId="37" borderId="77" xfId="0" applyNumberFormat="1" applyFont="1" applyFill="1" applyBorder="1" applyAlignment="1">
      <alignment horizontal="center" vertical="center" shrinkToFit="1"/>
    </xf>
    <xf numFmtId="0" fontId="35" fillId="37" borderId="105" xfId="0" applyFont="1" applyFill="1" applyBorder="1" applyAlignment="1">
      <alignment horizontal="center" vertical="center"/>
    </xf>
    <xf numFmtId="0" fontId="32" fillId="0" borderId="103" xfId="0" applyFont="1" applyBorder="1" applyAlignment="1">
      <alignment horizontal="right" vertical="center"/>
    </xf>
    <xf numFmtId="0" fontId="32" fillId="0" borderId="16" xfId="0" applyFont="1" applyBorder="1" applyAlignment="1">
      <alignment horizontal="right" vertical="center"/>
    </xf>
    <xf numFmtId="0" fontId="32" fillId="0" borderId="20" xfId="0" applyFont="1" applyBorder="1">
      <alignment vertical="center"/>
    </xf>
    <xf numFmtId="0" fontId="32" fillId="0" borderId="34" xfId="0" applyFont="1" applyBorder="1">
      <alignment vertical="center"/>
    </xf>
    <xf numFmtId="0" fontId="0" fillId="30" borderId="103" xfId="0" applyFill="1" applyBorder="1" applyAlignment="1">
      <alignment horizontal="left" vertical="center"/>
    </xf>
    <xf numFmtId="0" fontId="0" fillId="30" borderId="16" xfId="0" applyFill="1" applyBorder="1" applyAlignment="1">
      <alignment horizontal="left" vertical="center"/>
    </xf>
    <xf numFmtId="0" fontId="69" fillId="0" borderId="20" xfId="0" applyFont="1" applyBorder="1" applyAlignment="1">
      <alignment horizontal="center" vertical="center" wrapText="1"/>
    </xf>
    <xf numFmtId="183" fontId="36" fillId="36" borderId="52" xfId="0" applyNumberFormat="1" applyFont="1" applyFill="1" applyBorder="1">
      <alignment vertical="center"/>
    </xf>
    <xf numFmtId="0" fontId="0" fillId="0" borderId="0" xfId="42" applyFont="1" applyAlignment="1">
      <alignment horizontal="center" vertical="center" shrinkToFit="1"/>
    </xf>
    <xf numFmtId="0" fontId="0" fillId="0" borderId="152" xfId="42" applyFont="1" applyBorder="1" applyAlignment="1">
      <alignment horizontal="left" vertical="center" shrinkToFit="1"/>
    </xf>
    <xf numFmtId="0" fontId="29" fillId="0" borderId="0" xfId="0" applyFont="1" applyAlignment="1">
      <alignment horizontal="right" vertical="center"/>
    </xf>
    <xf numFmtId="0" fontId="64" fillId="0" borderId="0" xfId="0" applyFont="1">
      <alignment vertical="center"/>
    </xf>
    <xf numFmtId="0" fontId="10" fillId="0" borderId="0" xfId="43" applyAlignment="1">
      <alignment horizontal="right" vertical="center"/>
    </xf>
    <xf numFmtId="0" fontId="110" fillId="33" borderId="70" xfId="0" applyFont="1" applyFill="1" applyBorder="1" applyAlignment="1">
      <alignment horizontal="right" vertical="center" shrinkToFit="1"/>
    </xf>
    <xf numFmtId="0" fontId="110" fillId="33" borderId="164" xfId="0" applyFont="1" applyFill="1" applyBorder="1" applyAlignment="1">
      <alignment horizontal="right" vertical="center" shrinkToFit="1"/>
    </xf>
    <xf numFmtId="0" fontId="110" fillId="33" borderId="165" xfId="0" applyFont="1" applyFill="1" applyBorder="1" applyAlignment="1">
      <alignment horizontal="right" vertical="center" shrinkToFit="1"/>
    </xf>
    <xf numFmtId="0" fontId="124" fillId="0" borderId="166" xfId="43" applyFont="1" applyBorder="1" applyAlignment="1">
      <alignment horizontal="center" vertical="center"/>
    </xf>
    <xf numFmtId="0" fontId="126" fillId="24" borderId="168" xfId="42" applyFont="1" applyFill="1" applyBorder="1" applyAlignment="1">
      <alignment horizontal="center" vertical="center"/>
    </xf>
    <xf numFmtId="3" fontId="126" fillId="0" borderId="169" xfId="42" applyNumberFormat="1" applyFont="1" applyBorder="1" applyAlignment="1">
      <alignment horizontal="center" vertical="center"/>
    </xf>
    <xf numFmtId="0" fontId="127" fillId="0" borderId="170" xfId="43" applyFont="1" applyBorder="1">
      <alignment vertical="center"/>
    </xf>
    <xf numFmtId="0" fontId="127" fillId="0" borderId="171" xfId="43" applyFont="1" applyBorder="1">
      <alignment vertical="center"/>
    </xf>
    <xf numFmtId="0" fontId="126" fillId="0" borderId="169" xfId="42" applyFont="1" applyBorder="1" applyAlignment="1">
      <alignment horizontal="center" vertical="center"/>
    </xf>
    <xf numFmtId="38" fontId="126" fillId="24" borderId="169" xfId="33" applyFont="1" applyFill="1" applyBorder="1" applyAlignment="1">
      <alignment horizontal="center" vertical="center"/>
    </xf>
    <xf numFmtId="38" fontId="126" fillId="0" borderId="169" xfId="33" applyFont="1" applyBorder="1" applyAlignment="1">
      <alignment horizontal="center" vertical="center"/>
    </xf>
    <xf numFmtId="0" fontId="127" fillId="0" borderId="171" xfId="43" applyFont="1" applyBorder="1" applyAlignment="1">
      <alignment horizontal="right" vertical="center"/>
    </xf>
    <xf numFmtId="0" fontId="126" fillId="24" borderId="169" xfId="42" applyFont="1" applyFill="1" applyBorder="1" applyAlignment="1">
      <alignment horizontal="center" vertical="center"/>
    </xf>
    <xf numFmtId="0" fontId="126" fillId="0" borderId="173" xfId="42" applyFont="1" applyBorder="1" applyAlignment="1">
      <alignment horizontal="center" vertical="center"/>
    </xf>
    <xf numFmtId="0" fontId="126" fillId="24" borderId="173" xfId="42" applyFont="1" applyFill="1" applyBorder="1" applyAlignment="1">
      <alignment horizontal="center" vertical="center"/>
    </xf>
    <xf numFmtId="0" fontId="80" fillId="0" borderId="0" xfId="0" applyFont="1">
      <alignment vertical="center"/>
    </xf>
    <xf numFmtId="0" fontId="110" fillId="33" borderId="36" xfId="0" applyFont="1" applyFill="1" applyBorder="1" applyAlignment="1">
      <alignment vertical="center" shrinkToFit="1"/>
    </xf>
    <xf numFmtId="0" fontId="110" fillId="33" borderId="19" xfId="0" applyFont="1" applyFill="1" applyBorder="1" applyAlignment="1">
      <alignment vertical="center" shrinkToFit="1"/>
    </xf>
    <xf numFmtId="0" fontId="110" fillId="33" borderId="97" xfId="0" applyFont="1" applyFill="1" applyBorder="1" applyAlignment="1">
      <alignment vertical="center" shrinkToFit="1"/>
    </xf>
    <xf numFmtId="0" fontId="110" fillId="33" borderId="57" xfId="0" applyFont="1" applyFill="1" applyBorder="1" applyAlignment="1">
      <alignment vertical="center" shrinkToFit="1"/>
    </xf>
    <xf numFmtId="0" fontId="110" fillId="33" borderId="141" xfId="0" applyFont="1" applyFill="1" applyBorder="1" applyAlignment="1">
      <alignment vertical="center" shrinkToFit="1"/>
    </xf>
    <xf numFmtId="0" fontId="110" fillId="33" borderId="76" xfId="0" applyFont="1" applyFill="1" applyBorder="1" applyAlignment="1">
      <alignment vertical="center" shrinkToFit="1"/>
    </xf>
    <xf numFmtId="182" fontId="35" fillId="26" borderId="11" xfId="0" applyNumberFormat="1" applyFont="1" applyFill="1" applyBorder="1">
      <alignment vertical="center"/>
    </xf>
    <xf numFmtId="183" fontId="0" fillId="26" borderId="17" xfId="0" applyNumberFormat="1" applyFill="1" applyBorder="1">
      <alignment vertical="center"/>
    </xf>
    <xf numFmtId="0" fontId="0" fillId="26" borderId="17" xfId="0" applyFill="1" applyBorder="1">
      <alignment vertical="center"/>
    </xf>
    <xf numFmtId="0" fontId="35" fillId="26" borderId="17" xfId="0" applyFont="1" applyFill="1" applyBorder="1">
      <alignment vertical="center"/>
    </xf>
    <xf numFmtId="185" fontId="36" fillId="36" borderId="44" xfId="0" applyNumberFormat="1" applyFont="1" applyFill="1" applyBorder="1" applyAlignment="1">
      <alignment horizontal="right" vertical="center"/>
    </xf>
    <xf numFmtId="185" fontId="36" fillId="36" borderId="40" xfId="0" applyNumberFormat="1" applyFont="1" applyFill="1" applyBorder="1" applyAlignment="1">
      <alignment horizontal="right" vertical="center"/>
    </xf>
    <xf numFmtId="181" fontId="36" fillId="36" borderId="53" xfId="0" applyNumberFormat="1" applyFont="1" applyFill="1" applyBorder="1" applyAlignment="1">
      <alignment horizontal="right" vertical="center"/>
    </xf>
    <xf numFmtId="181" fontId="36" fillId="36" borderId="35" xfId="0" applyNumberFormat="1" applyFont="1" applyFill="1" applyBorder="1" applyAlignment="1">
      <alignment horizontal="right" vertical="center"/>
    </xf>
    <xf numFmtId="186" fontId="0" fillId="36" borderId="20" xfId="0" applyNumberFormat="1" applyFill="1" applyBorder="1" applyAlignment="1">
      <alignment horizontal="right" vertical="center" shrinkToFit="1"/>
    </xf>
    <xf numFmtId="0" fontId="29" fillId="0" borderId="0" xfId="42" applyFont="1" applyAlignment="1">
      <alignment horizontal="center" vertical="center" shrinkToFit="1"/>
    </xf>
    <xf numFmtId="0" fontId="35" fillId="0" borderId="15" xfId="42" applyFont="1" applyBorder="1" applyAlignment="1">
      <alignment vertical="center"/>
    </xf>
    <xf numFmtId="0" fontId="111" fillId="41" borderId="0" xfId="0" applyFont="1" applyFill="1">
      <alignment vertical="center"/>
    </xf>
    <xf numFmtId="182" fontId="111" fillId="41" borderId="82" xfId="0" applyNumberFormat="1" applyFont="1" applyFill="1" applyBorder="1">
      <alignment vertical="center"/>
    </xf>
    <xf numFmtId="0" fontId="112" fillId="41" borderId="18" xfId="0" applyFont="1" applyFill="1" applyBorder="1" applyAlignment="1">
      <alignment horizontal="center" vertical="center" shrinkToFit="1"/>
    </xf>
    <xf numFmtId="0" fontId="111" fillId="41" borderId="26" xfId="0" applyFont="1" applyFill="1" applyBorder="1" applyAlignment="1">
      <alignment horizontal="center" vertical="center"/>
    </xf>
    <xf numFmtId="178" fontId="0" fillId="41" borderId="20" xfId="0" applyNumberFormat="1" applyFill="1" applyBorder="1" applyAlignment="1">
      <alignment horizontal="right" vertical="center"/>
    </xf>
    <xf numFmtId="0" fontId="113" fillId="41" borderId="0" xfId="0" applyFont="1" applyFill="1">
      <alignment vertical="center"/>
    </xf>
    <xf numFmtId="182" fontId="113" fillId="41" borderId="29" xfId="0" applyNumberFormat="1" applyFont="1" applyFill="1" applyBorder="1">
      <alignment vertical="center"/>
    </xf>
    <xf numFmtId="0" fontId="114" fillId="41" borderId="15" xfId="0" applyFont="1" applyFill="1" applyBorder="1" applyAlignment="1">
      <alignment horizontal="center" vertical="center" shrinkToFit="1"/>
    </xf>
    <xf numFmtId="182" fontId="113" fillId="41" borderId="82" xfId="0" applyNumberFormat="1" applyFont="1" applyFill="1" applyBorder="1">
      <alignment vertical="center"/>
    </xf>
    <xf numFmtId="0" fontId="114" fillId="41" borderId="18" xfId="0" applyFont="1" applyFill="1" applyBorder="1" applyAlignment="1">
      <alignment horizontal="center" vertical="center" shrinkToFit="1"/>
    </xf>
    <xf numFmtId="0" fontId="113" fillId="41" borderId="26" xfId="0" applyFont="1" applyFill="1" applyBorder="1">
      <alignment vertical="center"/>
    </xf>
    <xf numFmtId="0" fontId="112" fillId="41" borderId="103" xfId="0" applyFont="1" applyFill="1" applyBorder="1" applyAlignment="1">
      <alignment horizontal="center" vertical="center" shrinkToFit="1"/>
    </xf>
    <xf numFmtId="0" fontId="38" fillId="36" borderId="104" xfId="42" applyFont="1" applyFill="1" applyBorder="1" applyAlignment="1">
      <alignment horizontal="center" vertical="center" wrapText="1" shrinkToFit="1"/>
    </xf>
    <xf numFmtId="0" fontId="40" fillId="0" borderId="81" xfId="0" applyFont="1" applyBorder="1" applyAlignment="1">
      <alignment vertical="center" shrinkToFit="1"/>
    </xf>
    <xf numFmtId="0" fontId="39" fillId="0" borderId="33" xfId="0" applyFont="1" applyBorder="1" applyAlignment="1">
      <alignment horizontal="right" vertical="center"/>
    </xf>
    <xf numFmtId="0" fontId="0" fillId="0" borderId="0" xfId="0" applyAlignment="1">
      <alignment horizontal="center" vertical="center"/>
    </xf>
    <xf numFmtId="179" fontId="77" fillId="36" borderId="59" xfId="42" applyNumberFormat="1" applyFont="1" applyFill="1" applyBorder="1" applyAlignment="1">
      <alignment horizontal="left" vertical="center" shrinkToFit="1"/>
    </xf>
    <xf numFmtId="180" fontId="77" fillId="36" borderId="59" xfId="42" applyNumberFormat="1" applyFont="1" applyFill="1" applyBorder="1" applyAlignment="1">
      <alignment horizontal="left" vertical="center" shrinkToFit="1"/>
    </xf>
    <xf numFmtId="181" fontId="77" fillId="36" borderId="170" xfId="42" applyNumberFormat="1" applyFont="1" applyFill="1" applyBorder="1" applyAlignment="1">
      <alignment horizontal="left" vertical="center" shrinkToFit="1"/>
    </xf>
    <xf numFmtId="0" fontId="0" fillId="31" borderId="155" xfId="42" applyFont="1" applyFill="1" applyBorder="1" applyAlignment="1">
      <alignment horizontal="center" vertical="center" wrapText="1"/>
    </xf>
    <xf numFmtId="0" fontId="0" fillId="31" borderId="102" xfId="42" applyFont="1" applyFill="1" applyBorder="1" applyAlignment="1">
      <alignment horizontal="center" vertical="center" wrapText="1"/>
    </xf>
    <xf numFmtId="0" fontId="0" fillId="29" borderId="157" xfId="42" applyFont="1" applyFill="1" applyBorder="1" applyAlignment="1">
      <alignment horizontal="center" vertical="center" wrapText="1"/>
    </xf>
    <xf numFmtId="0" fontId="0" fillId="29" borderId="156" xfId="42" applyFont="1" applyFill="1" applyBorder="1" applyAlignment="1">
      <alignment horizontal="center" vertical="center" wrapText="1"/>
    </xf>
    <xf numFmtId="0" fontId="0" fillId="28" borderId="157" xfId="42" applyFont="1" applyFill="1" applyBorder="1" applyAlignment="1">
      <alignment horizontal="center" vertical="center" wrapText="1"/>
    </xf>
    <xf numFmtId="0" fontId="0" fillId="28" borderId="155" xfId="42" applyFont="1" applyFill="1" applyBorder="1" applyAlignment="1">
      <alignment horizontal="center" vertical="center" wrapText="1"/>
    </xf>
    <xf numFmtId="0" fontId="0" fillId="33" borderId="157" xfId="42" applyFont="1" applyFill="1" applyBorder="1" applyAlignment="1">
      <alignment horizontal="center" vertical="center" wrapText="1"/>
    </xf>
    <xf numFmtId="0" fontId="0" fillId="33" borderId="155" xfId="42" applyFont="1" applyFill="1" applyBorder="1" applyAlignment="1">
      <alignment horizontal="center" vertical="center" wrapText="1"/>
    </xf>
    <xf numFmtId="0" fontId="67" fillId="0" borderId="155" xfId="0" applyFont="1" applyBorder="1" applyAlignment="1">
      <alignment vertical="center" shrinkToFit="1"/>
    </xf>
    <xf numFmtId="0" fontId="67" fillId="0" borderId="10" xfId="0" applyFont="1" applyBorder="1" applyAlignment="1">
      <alignment vertical="center" shrinkToFit="1"/>
    </xf>
    <xf numFmtId="0" fontId="0" fillId="33" borderId="156" xfId="42" applyFont="1" applyFill="1" applyBorder="1" applyAlignment="1">
      <alignment horizontal="center" vertical="center" wrapText="1"/>
    </xf>
    <xf numFmtId="3" fontId="27" fillId="36" borderId="10" xfId="42" applyNumberFormat="1" applyFont="1" applyFill="1" applyBorder="1" applyAlignment="1">
      <alignment horizontal="left" vertical="center" shrinkToFit="1"/>
    </xf>
    <xf numFmtId="3" fontId="27" fillId="36" borderId="155" xfId="42" applyNumberFormat="1" applyFont="1" applyFill="1" applyBorder="1" applyAlignment="1">
      <alignment horizontal="left" vertical="center" shrinkToFit="1"/>
    </xf>
    <xf numFmtId="3" fontId="27" fillId="0" borderId="75" xfId="42" applyNumberFormat="1" applyFont="1" applyBorder="1" applyAlignment="1">
      <alignment horizontal="left" vertical="center" shrinkToFit="1"/>
    </xf>
    <xf numFmtId="0" fontId="0" fillId="0" borderId="0" xfId="0" applyBorder="1" applyAlignment="1">
      <alignment vertical="center" shrinkToFit="1"/>
    </xf>
    <xf numFmtId="3" fontId="27" fillId="36" borderId="57" xfId="42" applyNumberFormat="1" applyFont="1" applyFill="1" applyBorder="1" applyAlignment="1">
      <alignment horizontal="left" vertical="center" shrinkToFit="1"/>
    </xf>
    <xf numFmtId="3" fontId="27" fillId="36" borderId="152" xfId="42" applyNumberFormat="1" applyFont="1" applyFill="1" applyBorder="1" applyAlignment="1">
      <alignment horizontal="left" vertical="center" shrinkToFit="1"/>
    </xf>
    <xf numFmtId="3" fontId="27" fillId="36" borderId="102" xfId="42" applyNumberFormat="1" applyFont="1" applyFill="1" applyBorder="1" applyAlignment="1">
      <alignment horizontal="left" vertical="center" shrinkToFit="1"/>
    </xf>
    <xf numFmtId="3" fontId="27" fillId="36" borderId="156" xfId="42" applyNumberFormat="1" applyFont="1" applyFill="1" applyBorder="1" applyAlignment="1">
      <alignment horizontal="left" vertical="center" shrinkToFit="1"/>
    </xf>
    <xf numFmtId="0" fontId="39" fillId="0" borderId="0" xfId="42" applyFont="1" applyBorder="1" applyAlignment="1">
      <alignment horizontal="center" vertical="top"/>
    </xf>
    <xf numFmtId="0" fontId="124" fillId="0" borderId="181" xfId="43" applyFont="1" applyBorder="1" applyAlignment="1">
      <alignment horizontal="center" vertical="center"/>
    </xf>
    <xf numFmtId="0" fontId="124" fillId="25" borderId="182" xfId="43" applyFont="1" applyFill="1" applyBorder="1" applyAlignment="1">
      <alignment vertical="center" wrapText="1"/>
    </xf>
    <xf numFmtId="38" fontId="126" fillId="24" borderId="183" xfId="46" applyFont="1" applyFill="1" applyBorder="1" applyAlignment="1">
      <alignment horizontal="right" vertical="center"/>
    </xf>
    <xf numFmtId="0" fontId="127" fillId="0" borderId="182" xfId="43" applyFont="1" applyBorder="1" applyAlignment="1">
      <alignment horizontal="center" vertical="center"/>
    </xf>
    <xf numFmtId="0" fontId="127" fillId="25" borderId="182" xfId="43" applyFont="1" applyFill="1" applyBorder="1" applyAlignment="1">
      <alignment horizontal="center" vertical="center"/>
    </xf>
    <xf numFmtId="38" fontId="126" fillId="24" borderId="171" xfId="46" applyFont="1" applyFill="1" applyBorder="1" applyAlignment="1">
      <alignment horizontal="right" vertical="center"/>
    </xf>
    <xf numFmtId="0" fontId="127" fillId="25" borderId="184" xfId="43" applyFont="1" applyFill="1" applyBorder="1" applyAlignment="1">
      <alignment horizontal="center" vertical="center"/>
    </xf>
    <xf numFmtId="38" fontId="126" fillId="24" borderId="170" xfId="46" applyFont="1" applyFill="1" applyBorder="1" applyAlignment="1">
      <alignment horizontal="right" vertical="center"/>
    </xf>
    <xf numFmtId="0" fontId="127" fillId="0" borderId="182" xfId="43" applyFont="1" applyBorder="1" applyAlignment="1">
      <alignment horizontal="center" vertical="center" shrinkToFit="1"/>
    </xf>
    <xf numFmtId="0" fontId="127" fillId="0" borderId="185" xfId="43" applyFont="1" applyBorder="1" applyAlignment="1">
      <alignment horizontal="center" vertical="center" shrinkToFit="1"/>
    </xf>
    <xf numFmtId="0" fontId="126" fillId="0" borderId="189" xfId="42" applyFont="1" applyBorder="1" applyAlignment="1">
      <alignment horizontal="center" vertical="center" wrapText="1"/>
    </xf>
    <xf numFmtId="0" fontId="127" fillId="0" borderId="175" xfId="43" applyFont="1" applyBorder="1">
      <alignment vertical="center"/>
    </xf>
    <xf numFmtId="0" fontId="110" fillId="30" borderId="15" xfId="0" applyFont="1" applyFill="1" applyBorder="1" applyAlignment="1" applyProtection="1">
      <alignment horizontal="right" vertical="center" shrinkToFit="1"/>
      <protection locked="0"/>
    </xf>
    <xf numFmtId="185" fontId="101" fillId="0" borderId="161" xfId="0" applyNumberFormat="1" applyFont="1" applyBorder="1" applyAlignment="1" applyProtection="1">
      <alignment horizontal="right" vertical="center" shrinkToFit="1"/>
      <protection locked="0"/>
    </xf>
    <xf numFmtId="187" fontId="101" fillId="0" borderId="160" xfId="0" applyNumberFormat="1" applyFont="1" applyBorder="1" applyAlignment="1" applyProtection="1">
      <alignment horizontal="right" vertical="center" shrinkToFit="1"/>
      <protection locked="0"/>
    </xf>
    <xf numFmtId="187" fontId="101" fillId="0" borderId="55" xfId="0" applyNumberFormat="1" applyFont="1" applyBorder="1" applyAlignment="1" applyProtection="1">
      <alignment horizontal="right" vertical="center" shrinkToFit="1"/>
      <protection locked="0"/>
    </xf>
    <xf numFmtId="0" fontId="110" fillId="30" borderId="16" xfId="0" applyFont="1" applyFill="1" applyBorder="1" applyAlignment="1" applyProtection="1">
      <alignment horizontal="right" vertical="center" shrinkToFit="1"/>
      <protection locked="0"/>
    </xf>
    <xf numFmtId="187" fontId="101" fillId="0" borderId="175" xfId="0" applyNumberFormat="1" applyFont="1" applyBorder="1" applyAlignment="1" applyProtection="1">
      <alignment horizontal="right" vertical="center" shrinkToFit="1"/>
      <protection locked="0"/>
    </xf>
    <xf numFmtId="0" fontId="101" fillId="0" borderId="56" xfId="0" applyFont="1" applyBorder="1" applyAlignment="1" applyProtection="1">
      <alignment horizontal="center" vertical="center" shrinkToFit="1"/>
      <protection locked="0"/>
    </xf>
    <xf numFmtId="0" fontId="101" fillId="0" borderId="59" xfId="0" applyFont="1" applyBorder="1" applyAlignment="1" applyProtection="1">
      <alignment horizontal="center" vertical="center" shrinkToFit="1"/>
      <protection locked="0"/>
    </xf>
    <xf numFmtId="0" fontId="101" fillId="0" borderId="174" xfId="0" applyFont="1" applyBorder="1" applyAlignment="1" applyProtection="1">
      <alignment horizontal="center" vertical="center" shrinkToFit="1"/>
      <protection locked="0"/>
    </xf>
    <xf numFmtId="182" fontId="101" fillId="0" borderId="27" xfId="0" applyNumberFormat="1" applyFont="1" applyBorder="1" applyAlignment="1" applyProtection="1">
      <alignment vertical="center" wrapText="1"/>
      <protection locked="0"/>
    </xf>
    <xf numFmtId="182" fontId="101" fillId="0" borderId="31" xfId="0" applyNumberFormat="1" applyFont="1" applyBorder="1" applyAlignment="1" applyProtection="1">
      <alignment vertical="center" wrapText="1"/>
      <protection locked="0"/>
    </xf>
    <xf numFmtId="0" fontId="101" fillId="0" borderId="141" xfId="0" applyFont="1" applyBorder="1" applyAlignment="1" applyProtection="1">
      <alignment horizontal="center" vertical="center"/>
      <protection locked="0"/>
    </xf>
    <xf numFmtId="0" fontId="101" fillId="0" borderId="58" xfId="0" applyFont="1" applyBorder="1" applyAlignment="1" applyProtection="1">
      <alignment horizontal="center" vertical="center"/>
      <protection locked="0"/>
    </xf>
    <xf numFmtId="182" fontId="101" fillId="0" borderId="29" xfId="0" applyNumberFormat="1" applyFont="1" applyBorder="1" applyAlignment="1" applyProtection="1">
      <alignment vertical="center" wrapText="1"/>
      <protection locked="0"/>
    </xf>
    <xf numFmtId="0" fontId="101" fillId="0" borderId="52" xfId="0" applyFont="1" applyBorder="1" applyAlignment="1" applyProtection="1">
      <alignment horizontal="center" vertical="center"/>
      <protection locked="0"/>
    </xf>
    <xf numFmtId="0" fontId="101" fillId="0" borderId="30"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101" fillId="0" borderId="28" xfId="0" applyFont="1" applyBorder="1" applyAlignment="1" applyProtection="1">
      <alignment horizontal="center" vertical="center"/>
      <protection locked="0"/>
    </xf>
    <xf numFmtId="0" fontId="101" fillId="0" borderId="32" xfId="0" applyFont="1" applyBorder="1" applyAlignment="1" applyProtection="1">
      <alignment horizontal="center" vertical="center"/>
      <protection locked="0"/>
    </xf>
    <xf numFmtId="182" fontId="101" fillId="0" borderId="29" xfId="0" applyNumberFormat="1" applyFont="1" applyBorder="1" applyProtection="1">
      <alignment vertical="center"/>
      <protection locked="0"/>
    </xf>
    <xf numFmtId="0" fontId="103" fillId="0" borderId="18" xfId="0" applyFont="1" applyBorder="1" applyAlignment="1" applyProtection="1">
      <alignment horizontal="center" vertical="center" shrinkToFit="1"/>
      <protection locked="0"/>
    </xf>
    <xf numFmtId="182" fontId="101" fillId="0" borderId="31" xfId="0" applyNumberFormat="1" applyFont="1" applyBorder="1" applyProtection="1">
      <alignment vertical="center"/>
      <protection locked="0"/>
    </xf>
    <xf numFmtId="0" fontId="103" fillId="0" borderId="110" xfId="0" applyFont="1" applyBorder="1" applyAlignment="1" applyProtection="1">
      <alignment horizontal="center" vertical="center" shrinkToFit="1"/>
      <protection locked="0"/>
    </xf>
    <xf numFmtId="0" fontId="103" fillId="0" borderId="15" xfId="0" applyFont="1" applyBorder="1" applyAlignment="1" applyProtection="1">
      <alignment horizontal="center" vertical="center" shrinkToFit="1"/>
      <protection locked="0"/>
    </xf>
    <xf numFmtId="0" fontId="101" fillId="0" borderId="15" xfId="0" applyFont="1" applyBorder="1" applyAlignment="1" applyProtection="1">
      <alignment horizontal="center" vertical="center"/>
      <protection locked="0"/>
    </xf>
    <xf numFmtId="182" fontId="101" fillId="0" borderId="104" xfId="0" applyNumberFormat="1" applyFont="1" applyBorder="1" applyProtection="1">
      <alignment vertical="center"/>
      <protection locked="0"/>
    </xf>
    <xf numFmtId="0" fontId="101" fillId="0" borderId="30" xfId="0" applyFont="1" applyBorder="1" applyProtection="1">
      <alignment vertical="center"/>
      <protection locked="0"/>
    </xf>
    <xf numFmtId="182" fontId="101" fillId="0" borderId="11" xfId="0" applyNumberFormat="1" applyFont="1" applyBorder="1" applyProtection="1">
      <alignment vertical="center"/>
      <protection locked="0"/>
    </xf>
    <xf numFmtId="0" fontId="101" fillId="0" borderId="111" xfId="0" applyFont="1" applyBorder="1" applyProtection="1">
      <alignment vertical="center"/>
      <protection locked="0"/>
    </xf>
    <xf numFmtId="0" fontId="103" fillId="0" borderId="16" xfId="0" applyFont="1" applyBorder="1" applyAlignment="1" applyProtection="1">
      <alignment horizontal="center" vertical="center" shrinkToFit="1"/>
      <protection locked="0"/>
    </xf>
    <xf numFmtId="0" fontId="35" fillId="0" borderId="77" xfId="0" applyFont="1" applyBorder="1" applyProtection="1">
      <alignment vertical="center"/>
      <protection locked="0"/>
    </xf>
    <xf numFmtId="0" fontId="0" fillId="0" borderId="78" xfId="0" applyBorder="1" applyProtection="1">
      <alignment vertical="center"/>
      <protection locked="0"/>
    </xf>
    <xf numFmtId="0" fontId="35" fillId="0" borderId="75" xfId="0" applyFont="1" applyBorder="1" applyProtection="1">
      <alignment vertical="center"/>
      <protection locked="0"/>
    </xf>
    <xf numFmtId="0" fontId="0" fillId="0" borderId="0" xfId="0" applyProtection="1">
      <alignment vertical="center"/>
      <protection locked="0"/>
    </xf>
    <xf numFmtId="0" fontId="35" fillId="0" borderId="11" xfId="0" applyFont="1" applyBorder="1" applyProtection="1">
      <alignment vertical="center"/>
      <protection locked="0"/>
    </xf>
    <xf numFmtId="0" fontId="35" fillId="0" borderId="17" xfId="0" applyFont="1" applyBorder="1" applyProtection="1">
      <alignment vertical="center"/>
      <protection locked="0"/>
    </xf>
    <xf numFmtId="0" fontId="35" fillId="0" borderId="0" xfId="0" applyFont="1" applyProtection="1">
      <alignment vertical="center"/>
      <protection locked="0"/>
    </xf>
    <xf numFmtId="0" fontId="35" fillId="0" borderId="78" xfId="0" applyFont="1" applyBorder="1" applyAlignment="1" applyProtection="1">
      <alignment horizontal="center" vertical="center" shrinkToFit="1"/>
      <protection locked="0"/>
    </xf>
    <xf numFmtId="0" fontId="35" fillId="0" borderId="78" xfId="0" applyFont="1" applyBorder="1" applyProtection="1">
      <alignment vertical="center"/>
      <protection locked="0"/>
    </xf>
    <xf numFmtId="0" fontId="35" fillId="0" borderId="17" xfId="0" applyFont="1" applyBorder="1" applyAlignment="1" applyProtection="1">
      <alignment horizontal="center" vertical="center" shrinkToFit="1"/>
      <protection locked="0"/>
    </xf>
    <xf numFmtId="0" fontId="0" fillId="0" borderId="77" xfId="0" applyBorder="1" applyAlignment="1" applyProtection="1">
      <alignment vertical="top"/>
      <protection locked="0"/>
    </xf>
    <xf numFmtId="0" fontId="0" fillId="0" borderId="78" xfId="0" applyBorder="1" applyAlignment="1" applyProtection="1">
      <alignment vertical="top"/>
      <protection locked="0"/>
    </xf>
    <xf numFmtId="0" fontId="0" fillId="0" borderId="42" xfId="0" applyBorder="1" applyAlignment="1" applyProtection="1">
      <alignment vertical="top"/>
      <protection locked="0"/>
    </xf>
    <xf numFmtId="0" fontId="0" fillId="0" borderId="75" xfId="0" applyBorder="1" applyAlignment="1" applyProtection="1">
      <alignment vertical="top"/>
      <protection locked="0"/>
    </xf>
    <xf numFmtId="0" fontId="0" fillId="0" borderId="0" xfId="0" applyAlignment="1" applyProtection="1">
      <alignment vertical="top"/>
      <protection locked="0"/>
    </xf>
    <xf numFmtId="0" fontId="0" fillId="0" borderId="47" xfId="0" applyBorder="1" applyAlignment="1" applyProtection="1">
      <alignment vertical="top"/>
      <protection locked="0"/>
    </xf>
    <xf numFmtId="0" fontId="0" fillId="0" borderId="11" xfId="0" applyBorder="1" applyAlignment="1" applyProtection="1">
      <alignment vertical="top"/>
      <protection locked="0"/>
    </xf>
    <xf numFmtId="0" fontId="0" fillId="0" borderId="17" xfId="0" applyBorder="1" applyAlignment="1" applyProtection="1">
      <alignment vertical="top"/>
      <protection locked="0"/>
    </xf>
    <xf numFmtId="0" fontId="0" fillId="0" borderId="76" xfId="0" applyBorder="1" applyAlignment="1" applyProtection="1">
      <alignment vertical="top"/>
      <protection locked="0"/>
    </xf>
    <xf numFmtId="183" fontId="101" fillId="0" borderId="18" xfId="0" applyNumberFormat="1" applyFont="1" applyBorder="1" applyAlignment="1" applyProtection="1">
      <alignment vertical="center" wrapText="1"/>
      <protection locked="0"/>
    </xf>
    <xf numFmtId="183" fontId="101" fillId="0" borderId="15" xfId="0" applyNumberFormat="1" applyFont="1" applyBorder="1" applyAlignment="1" applyProtection="1">
      <alignment vertical="center" wrapText="1"/>
      <protection locked="0"/>
    </xf>
    <xf numFmtId="183" fontId="101" fillId="0" borderId="16" xfId="0" applyNumberFormat="1" applyFont="1" applyBorder="1" applyAlignment="1" applyProtection="1">
      <alignment vertical="center" wrapText="1"/>
      <protection locked="0"/>
    </xf>
    <xf numFmtId="182" fontId="101" fillId="0" borderId="82" xfId="0" applyNumberFormat="1" applyFont="1" applyBorder="1" applyAlignment="1" applyProtection="1">
      <alignment vertical="center" wrapText="1"/>
      <protection locked="0"/>
    </xf>
    <xf numFmtId="183" fontId="101" fillId="0" borderId="103" xfId="0" applyNumberFormat="1" applyFont="1" applyBorder="1" applyAlignment="1" applyProtection="1">
      <alignment vertical="center" wrapText="1"/>
      <protection locked="0"/>
    </xf>
    <xf numFmtId="0" fontId="101" fillId="0" borderId="26" xfId="0" applyFont="1" applyBorder="1" applyAlignment="1" applyProtection="1">
      <alignment horizontal="center" vertical="center"/>
      <protection locked="0"/>
    </xf>
    <xf numFmtId="182" fontId="101" fillId="0" borderId="109" xfId="0" applyNumberFormat="1" applyFont="1" applyBorder="1" applyAlignment="1" applyProtection="1">
      <alignment vertical="center" wrapText="1"/>
      <protection locked="0"/>
    </xf>
    <xf numFmtId="183" fontId="101" fillId="0" borderId="110" xfId="0" applyNumberFormat="1" applyFont="1" applyBorder="1" applyAlignment="1" applyProtection="1">
      <alignment vertical="center" wrapText="1"/>
      <protection locked="0"/>
    </xf>
    <xf numFmtId="0" fontId="101" fillId="0" borderId="111" xfId="0" applyFont="1" applyBorder="1" applyAlignment="1" applyProtection="1">
      <alignment horizontal="center" vertical="center"/>
      <protection locked="0"/>
    </xf>
    <xf numFmtId="0" fontId="0" fillId="0" borderId="27" xfId="0" applyBorder="1" applyAlignment="1" applyProtection="1">
      <alignment horizontal="center" vertical="center" shrinkToFit="1"/>
      <protection locked="0"/>
    </xf>
    <xf numFmtId="0" fontId="1" fillId="0" borderId="18" xfId="0" applyFon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27" fillId="0" borderId="0" xfId="0" applyFont="1" applyProtection="1">
      <alignment vertical="center"/>
      <protection locked="0"/>
    </xf>
    <xf numFmtId="0" fontId="0" fillId="0" borderId="15" xfId="0" applyBorder="1" applyProtection="1">
      <alignment vertical="center"/>
      <protection locked="0"/>
    </xf>
    <xf numFmtId="0" fontId="35" fillId="0" borderId="15" xfId="0" applyFont="1" applyBorder="1" applyProtection="1">
      <alignment vertical="center"/>
      <protection locked="0"/>
    </xf>
    <xf numFmtId="0" fontId="29" fillId="0" borderId="0" xfId="0" applyFont="1" applyProtection="1">
      <alignment vertical="center"/>
      <protection locked="0"/>
    </xf>
    <xf numFmtId="0" fontId="37" fillId="0" borderId="0" xfId="0" applyFont="1" applyProtection="1">
      <alignment vertical="center"/>
      <protection locked="0"/>
    </xf>
    <xf numFmtId="0" fontId="35" fillId="0" borderId="0" xfId="0" applyFont="1" applyAlignment="1" applyProtection="1">
      <alignment horizontal="center" vertical="center"/>
      <protection locked="0"/>
    </xf>
    <xf numFmtId="0" fontId="27" fillId="0" borderId="0" xfId="0" applyFont="1" applyAlignment="1" applyProtection="1">
      <alignment horizontal="left" vertical="center"/>
      <protection locked="0"/>
    </xf>
    <xf numFmtId="0" fontId="120" fillId="0" borderId="77" xfId="0" applyFont="1" applyBorder="1" applyAlignment="1" applyProtection="1">
      <protection locked="0"/>
    </xf>
    <xf numFmtId="0" fontId="0" fillId="0" borderId="78" xfId="0" applyBorder="1" applyAlignment="1" applyProtection="1">
      <protection locked="0"/>
    </xf>
    <xf numFmtId="0" fontId="35" fillId="0" borderId="42" xfId="0" applyFont="1" applyBorder="1" applyAlignment="1" applyProtection="1">
      <alignment horizontal="center" vertical="center"/>
      <protection locked="0"/>
    </xf>
    <xf numFmtId="0" fontId="35" fillId="0" borderId="47" xfId="0" applyFont="1" applyBorder="1" applyAlignment="1" applyProtection="1">
      <alignment horizontal="center" vertical="center"/>
      <protection locked="0"/>
    </xf>
    <xf numFmtId="0" fontId="0" fillId="0" borderId="47" xfId="0" applyBorder="1" applyProtection="1">
      <alignment vertical="center"/>
      <protection locked="0"/>
    </xf>
    <xf numFmtId="0" fontId="0" fillId="0" borderId="11" xfId="0" applyBorder="1" applyProtection="1">
      <alignment vertical="center"/>
      <protection locked="0"/>
    </xf>
    <xf numFmtId="0" fontId="0" fillId="0" borderId="17" xfId="0" applyBorder="1" applyProtection="1">
      <alignment vertical="center"/>
      <protection locked="0"/>
    </xf>
    <xf numFmtId="0" fontId="0" fillId="0" borderId="76" xfId="0" applyBorder="1" applyProtection="1">
      <alignment vertical="center"/>
      <protection locked="0"/>
    </xf>
    <xf numFmtId="0" fontId="1" fillId="0" borderId="18" xfId="0" applyFont="1" applyBorder="1" applyAlignment="1" applyProtection="1">
      <alignment horizontal="center" vertical="center" wrapText="1" shrinkToFit="1"/>
      <protection locked="0"/>
    </xf>
    <xf numFmtId="0" fontId="0" fillId="0" borderId="44" xfId="0" applyBorder="1" applyAlignment="1" applyProtection="1">
      <alignment horizontal="center" vertical="center" wrapText="1" shrinkToFit="1"/>
      <protection locked="0"/>
    </xf>
    <xf numFmtId="0" fontId="0" fillId="0" borderId="20" xfId="0" applyBorder="1" applyAlignment="1" applyProtection="1">
      <alignment horizontal="center" vertical="center" wrapText="1" shrinkToFit="1"/>
      <protection locked="0"/>
    </xf>
    <xf numFmtId="0" fontId="1" fillId="0" borderId="20" xfId="0" applyFont="1" applyBorder="1" applyAlignment="1" applyProtection="1">
      <alignment horizontal="center" vertical="center" wrapText="1" shrinkToFit="1"/>
      <protection locked="0"/>
    </xf>
    <xf numFmtId="0" fontId="0" fillId="0" borderId="15" xfId="0" applyBorder="1" applyAlignment="1" applyProtection="1">
      <alignment horizontal="center" vertical="center" wrapText="1" shrinkToFit="1"/>
      <protection locked="0"/>
    </xf>
    <xf numFmtId="0" fontId="0" fillId="0" borderId="39"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0" fillId="0" borderId="34" xfId="0" applyBorder="1" applyAlignment="1" applyProtection="1">
      <alignment horizontal="center" vertical="center" wrapText="1" shrinkToFit="1"/>
      <protection locked="0"/>
    </xf>
    <xf numFmtId="0" fontId="0" fillId="0" borderId="16" xfId="0" applyBorder="1" applyAlignment="1" applyProtection="1">
      <alignment horizontal="center" vertical="center" wrapText="1" shrinkToFit="1"/>
      <protection locked="0"/>
    </xf>
    <xf numFmtId="0" fontId="0" fillId="0" borderId="40" xfId="0" applyBorder="1" applyAlignment="1" applyProtection="1">
      <alignment horizontal="center" vertical="center" wrapText="1" shrinkToFit="1"/>
      <protection locked="0"/>
    </xf>
    <xf numFmtId="0" fontId="0" fillId="0" borderId="41" xfId="0" applyBorder="1" applyAlignment="1" applyProtection="1">
      <alignment horizontal="center" vertical="center" wrapText="1" shrinkToFit="1"/>
      <protection locked="0"/>
    </xf>
    <xf numFmtId="0" fontId="0" fillId="0" borderId="35" xfId="0" applyBorder="1" applyAlignment="1" applyProtection="1">
      <alignment horizontal="center" vertical="center" wrapText="1" shrinkToFit="1"/>
      <protection locked="0"/>
    </xf>
    <xf numFmtId="0" fontId="104" fillId="0" borderId="15" xfId="0" applyFont="1" applyBorder="1" applyProtection="1">
      <alignment vertical="center"/>
      <protection locked="0"/>
    </xf>
    <xf numFmtId="0" fontId="71" fillId="0" borderId="0" xfId="0" applyFont="1" applyProtection="1">
      <alignment vertical="center"/>
      <protection locked="0"/>
    </xf>
    <xf numFmtId="0" fontId="71" fillId="0" borderId="49" xfId="0" applyFont="1" applyBorder="1" applyProtection="1">
      <alignment vertical="center"/>
      <protection locked="0"/>
    </xf>
    <xf numFmtId="0" fontId="72" fillId="0" borderId="0" xfId="0" applyFont="1" applyProtection="1">
      <alignment vertical="center"/>
      <protection locked="0"/>
    </xf>
    <xf numFmtId="0" fontId="72" fillId="0" borderId="121" xfId="0" applyFont="1" applyBorder="1" applyAlignment="1" applyProtection="1">
      <alignment horizontal="center" vertical="center"/>
      <protection locked="0"/>
    </xf>
    <xf numFmtId="0" fontId="72" fillId="0" borderId="93" xfId="0" applyFont="1" applyBorder="1" applyAlignment="1" applyProtection="1">
      <alignment horizontal="center" vertical="center"/>
      <protection locked="0"/>
    </xf>
    <xf numFmtId="0" fontId="72" fillId="35" borderId="130" xfId="0" applyFont="1" applyFill="1" applyBorder="1" applyAlignment="1" applyProtection="1">
      <alignment horizontal="left" vertical="center"/>
      <protection locked="0"/>
    </xf>
    <xf numFmtId="0" fontId="72" fillId="35" borderId="33" xfId="0" applyFont="1" applyFill="1" applyBorder="1" applyProtection="1">
      <alignment vertical="center"/>
      <protection locked="0"/>
    </xf>
    <xf numFmtId="0" fontId="72" fillId="35" borderId="43" xfId="0" applyFont="1" applyFill="1" applyBorder="1" applyProtection="1">
      <alignment vertical="center"/>
      <protection locked="0"/>
    </xf>
    <xf numFmtId="0" fontId="79" fillId="0" borderId="0" xfId="0" applyFont="1" applyAlignment="1" applyProtection="1">
      <alignment horizontal="right" vertical="center"/>
      <protection locked="0"/>
    </xf>
    <xf numFmtId="56" fontId="72" fillId="35" borderId="145" xfId="0" applyNumberFormat="1" applyFont="1" applyFill="1" applyBorder="1" applyProtection="1">
      <alignment vertical="center"/>
      <protection locked="0"/>
    </xf>
    <xf numFmtId="0" fontId="72" fillId="35" borderId="131" xfId="0" applyFont="1" applyFill="1" applyBorder="1" applyAlignment="1" applyProtection="1">
      <alignment horizontal="center" vertical="center"/>
      <protection locked="0"/>
    </xf>
    <xf numFmtId="0" fontId="72" fillId="0" borderId="118" xfId="0" applyFont="1" applyBorder="1" applyAlignment="1" applyProtection="1">
      <alignment horizontal="left" vertical="center"/>
      <protection locked="0"/>
    </xf>
    <xf numFmtId="0" fontId="72" fillId="0" borderId="47" xfId="0" applyFont="1" applyBorder="1" applyProtection="1">
      <alignment vertical="center"/>
      <protection locked="0"/>
    </xf>
    <xf numFmtId="0" fontId="73" fillId="0" borderId="0" xfId="0" applyFont="1" applyProtection="1">
      <alignment vertical="center"/>
      <protection locked="0"/>
    </xf>
    <xf numFmtId="56" fontId="72" fillId="0" borderId="72" xfId="0" applyNumberFormat="1" applyFont="1" applyBorder="1" applyAlignment="1" applyProtection="1">
      <alignment vertical="center" shrinkToFit="1"/>
      <protection locked="0"/>
    </xf>
    <xf numFmtId="0" fontId="72" fillId="0" borderId="83" xfId="0" applyFont="1" applyBorder="1" applyAlignment="1" applyProtection="1">
      <alignment horizontal="center" vertical="center"/>
      <protection locked="0"/>
    </xf>
    <xf numFmtId="0" fontId="73" fillId="0" borderId="72" xfId="0" applyFont="1" applyBorder="1" applyAlignment="1" applyProtection="1">
      <alignment vertical="center" shrinkToFit="1"/>
      <protection locked="0"/>
    </xf>
    <xf numFmtId="0" fontId="72" fillId="27" borderId="83" xfId="0" applyFont="1" applyFill="1" applyBorder="1" applyAlignment="1" applyProtection="1">
      <alignment horizontal="center" vertical="center"/>
      <protection locked="0"/>
    </xf>
    <xf numFmtId="0" fontId="73" fillId="0" borderId="73" xfId="0" applyFont="1" applyBorder="1" applyAlignment="1" applyProtection="1">
      <alignment vertical="center" shrinkToFit="1"/>
      <protection locked="0"/>
    </xf>
    <xf numFmtId="0" fontId="72" fillId="27" borderId="85" xfId="0" applyFont="1" applyFill="1" applyBorder="1" applyAlignment="1" applyProtection="1">
      <alignment horizontal="center" vertical="center"/>
      <protection locked="0"/>
    </xf>
    <xf numFmtId="0" fontId="72" fillId="0" borderId="119" xfId="0" applyFont="1" applyBorder="1" applyAlignment="1" applyProtection="1">
      <alignment horizontal="left" vertical="center"/>
      <protection locked="0"/>
    </xf>
    <xf numFmtId="0" fontId="72" fillId="0" borderId="17" xfId="0" applyFont="1" applyBorder="1" applyProtection="1">
      <alignment vertical="center"/>
      <protection locked="0"/>
    </xf>
    <xf numFmtId="0" fontId="72" fillId="0" borderId="76" xfId="0" applyFont="1" applyBorder="1" applyProtection="1">
      <alignment vertical="center"/>
      <protection locked="0"/>
    </xf>
    <xf numFmtId="0" fontId="35" fillId="0" borderId="20" xfId="42" applyFont="1" applyBorder="1" applyAlignment="1" applyProtection="1">
      <alignment vertical="center" shrinkToFit="1"/>
      <protection locked="0"/>
    </xf>
    <xf numFmtId="0" fontId="22" fillId="0" borderId="20" xfId="43" applyFont="1" applyBorder="1" applyAlignment="1" applyProtection="1">
      <alignment horizontal="left" vertical="center"/>
      <protection locked="0"/>
    </xf>
    <xf numFmtId="188" fontId="110" fillId="0" borderId="176" xfId="0" applyNumberFormat="1" applyFont="1" applyBorder="1" applyAlignment="1" applyProtection="1">
      <alignment horizontal="right" vertical="center" shrinkToFit="1"/>
      <protection locked="0"/>
    </xf>
    <xf numFmtId="3" fontId="1" fillId="0" borderId="104" xfId="42" applyNumberFormat="1" applyBorder="1" applyAlignment="1" applyProtection="1">
      <alignment horizontal="center" vertical="center" shrinkToFit="1"/>
      <protection locked="0"/>
    </xf>
    <xf numFmtId="3" fontId="1" fillId="0" borderId="98" xfId="42" applyNumberFormat="1" applyBorder="1" applyAlignment="1" applyProtection="1">
      <alignment horizontal="center" vertical="center" shrinkToFit="1"/>
      <protection locked="0"/>
    </xf>
    <xf numFmtId="0" fontId="103" fillId="0" borderId="110" xfId="0" applyFont="1" applyBorder="1" applyAlignment="1" applyProtection="1">
      <alignment horizontal="center" vertical="center" shrinkToFit="1"/>
      <protection locked="0"/>
    </xf>
    <xf numFmtId="0" fontId="103" fillId="0" borderId="18" xfId="0" applyFont="1" applyBorder="1" applyAlignment="1" applyProtection="1">
      <alignment horizontal="center" vertical="center" shrinkToFit="1"/>
      <protection locked="0"/>
    </xf>
    <xf numFmtId="0" fontId="35" fillId="30" borderId="107" xfId="0" applyFont="1" applyFill="1" applyBorder="1" applyAlignment="1">
      <alignment horizontal="center" vertical="center"/>
    </xf>
    <xf numFmtId="0" fontId="36" fillId="37" borderId="23" xfId="0" applyFont="1" applyFill="1" applyBorder="1" applyAlignment="1">
      <alignment horizontal="left" vertical="center"/>
    </xf>
    <xf numFmtId="0" fontId="36" fillId="37" borderId="21" xfId="0" applyFont="1" applyFill="1" applyBorder="1" applyAlignment="1">
      <alignment horizontal="left" vertical="center"/>
    </xf>
    <xf numFmtId="182" fontId="110" fillId="0" borderId="17" xfId="0" applyNumberFormat="1" applyFont="1" applyBorder="1" applyAlignment="1">
      <alignment horizontal="left" vertical="center" wrapText="1"/>
    </xf>
    <xf numFmtId="0" fontId="5" fillId="0" borderId="0" xfId="0" applyFont="1" applyAlignment="1">
      <alignment horizontal="left" vertical="top" wrapText="1"/>
    </xf>
    <xf numFmtId="0" fontId="0" fillId="0" borderId="15" xfId="0" applyBorder="1" applyAlignment="1" applyProtection="1">
      <alignment horizontal="center" vertical="center"/>
      <protection locked="0"/>
    </xf>
    <xf numFmtId="0" fontId="0" fillId="0" borderId="40" xfId="0"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0" fillId="0" borderId="39" xfId="0" applyBorder="1" applyAlignment="1" applyProtection="1">
      <alignment horizontal="center" vertical="center" shrinkToFit="1"/>
      <protection locked="0"/>
    </xf>
    <xf numFmtId="182" fontId="99" fillId="0" borderId="75" xfId="43" applyNumberFormat="1" applyFont="1" applyBorder="1" applyAlignment="1">
      <alignment vertical="center" wrapText="1"/>
    </xf>
    <xf numFmtId="182" fontId="99" fillId="0" borderId="47" xfId="43" applyNumberFormat="1" applyFont="1" applyBorder="1" applyAlignment="1">
      <alignment vertical="center" wrapText="1"/>
    </xf>
    <xf numFmtId="0" fontId="0" fillId="0" borderId="0" xfId="0" applyBorder="1">
      <alignment vertical="center"/>
    </xf>
    <xf numFmtId="0" fontId="67" fillId="0" borderId="0" xfId="0" applyFont="1" applyBorder="1">
      <alignment vertical="center"/>
    </xf>
    <xf numFmtId="0" fontId="66" fillId="0" borderId="0" xfId="42" applyFont="1" applyBorder="1" applyAlignment="1">
      <alignment vertical="center"/>
    </xf>
    <xf numFmtId="0" fontId="0" fillId="0" borderId="0" xfId="42" applyFont="1" applyBorder="1" applyAlignment="1">
      <alignment vertical="center" shrinkToFit="1"/>
    </xf>
    <xf numFmtId="178" fontId="0" fillId="41" borderId="0" xfId="0" applyNumberFormat="1" applyFill="1" applyBorder="1">
      <alignment vertical="center"/>
    </xf>
    <xf numFmtId="0" fontId="32" fillId="0" borderId="0" xfId="0" applyFont="1" applyBorder="1">
      <alignment vertical="center"/>
    </xf>
    <xf numFmtId="0" fontId="32" fillId="0" borderId="0" xfId="0" applyFont="1" applyBorder="1" applyAlignment="1">
      <alignment horizontal="center" vertical="center" shrinkToFit="1"/>
    </xf>
    <xf numFmtId="0" fontId="35" fillId="37" borderId="39" xfId="0" applyFont="1" applyFill="1" applyBorder="1" applyAlignment="1">
      <alignment vertical="center" shrinkToFit="1"/>
    </xf>
    <xf numFmtId="0" fontId="35" fillId="0" borderId="19" xfId="0" applyFont="1" applyBorder="1" applyAlignment="1" applyProtection="1">
      <alignment vertical="center" shrinkToFit="1"/>
      <protection locked="0"/>
    </xf>
    <xf numFmtId="0" fontId="35" fillId="0" borderId="141" xfId="0" applyFont="1" applyBorder="1" applyAlignment="1" applyProtection="1">
      <alignment vertical="center" shrinkToFit="1"/>
      <protection locked="0"/>
    </xf>
    <xf numFmtId="0" fontId="101" fillId="0" borderId="190" xfId="0" applyFont="1" applyBorder="1" applyAlignment="1" applyProtection="1">
      <alignment horizontal="center" vertical="center" shrinkToFit="1"/>
      <protection locked="0"/>
    </xf>
    <xf numFmtId="0" fontId="4" fillId="0" borderId="0" xfId="0" applyFont="1" applyAlignment="1">
      <alignment horizontal="left" vertical="top" wrapText="1"/>
    </xf>
    <xf numFmtId="0" fontId="4" fillId="0" borderId="24" xfId="0" applyFont="1" applyBorder="1" applyAlignment="1">
      <alignment horizontal="left" vertical="top" wrapText="1"/>
    </xf>
    <xf numFmtId="0" fontId="9" fillId="0" borderId="25" xfId="0" applyFont="1" applyBorder="1" applyAlignment="1">
      <alignment horizontal="center" vertical="center" shrinkToFit="1"/>
    </xf>
    <xf numFmtId="0" fontId="41" fillId="0" borderId="60" xfId="0" applyFont="1" applyBorder="1" applyAlignment="1">
      <alignment horizontal="center" vertical="center" shrinkToFit="1"/>
    </xf>
    <xf numFmtId="0" fontId="0" fillId="0" borderId="22" xfId="0" applyBorder="1">
      <alignment vertical="center"/>
    </xf>
    <xf numFmtId="0" fontId="5" fillId="0" borderId="196" xfId="0" applyFont="1" applyBorder="1" applyAlignment="1">
      <alignment horizontal="center" vertical="center" shrinkToFit="1"/>
    </xf>
    <xf numFmtId="0" fontId="5" fillId="0" borderId="15" xfId="0" applyFont="1" applyBorder="1" applyAlignment="1">
      <alignment horizontal="center" vertical="center" shrinkToFit="1"/>
    </xf>
    <xf numFmtId="0" fontId="0" fillId="0" borderId="0" xfId="0" applyAlignment="1">
      <alignment horizontal="right" vertical="center" shrinkToFit="1"/>
    </xf>
    <xf numFmtId="0" fontId="4" fillId="0" borderId="34" xfId="0" applyFont="1" applyBorder="1" applyAlignment="1">
      <alignment horizontal="right" vertical="center" shrinkToFit="1"/>
    </xf>
    <xf numFmtId="0" fontId="4" fillId="0" borderId="65" xfId="0" applyFont="1" applyBorder="1" applyAlignment="1">
      <alignment horizontal="right" vertical="center" shrinkToFit="1"/>
    </xf>
    <xf numFmtId="0" fontId="129" fillId="0" borderId="0" xfId="0" applyFont="1" applyAlignment="1">
      <alignment vertical="center" wrapText="1"/>
    </xf>
    <xf numFmtId="0" fontId="129" fillId="0" borderId="33" xfId="0" applyFont="1" applyBorder="1" applyAlignment="1">
      <alignment vertical="center" wrapText="1"/>
    </xf>
    <xf numFmtId="0" fontId="44" fillId="0" borderId="23" xfId="0" applyFont="1" applyBorder="1" applyAlignment="1">
      <alignment horizontal="left" vertical="top" wrapText="1"/>
    </xf>
    <xf numFmtId="0" fontId="42" fillId="0" borderId="15" xfId="0" applyFont="1" applyBorder="1" applyAlignment="1">
      <alignment horizontal="left" vertical="top" wrapText="1"/>
    </xf>
    <xf numFmtId="0" fontId="9" fillId="36" borderId="34" xfId="0" applyFont="1" applyFill="1" applyBorder="1" applyAlignment="1">
      <alignment horizontal="center" vertical="center" shrinkToFit="1"/>
    </xf>
    <xf numFmtId="20" fontId="57" fillId="36" borderId="34" xfId="0" applyNumberFormat="1" applyFont="1" applyFill="1" applyBorder="1" applyAlignment="1">
      <alignment vertical="center" shrinkToFit="1"/>
    </xf>
    <xf numFmtId="0" fontId="5" fillId="36" borderId="23" xfId="0" applyFont="1" applyFill="1" applyBorder="1" applyAlignment="1">
      <alignment horizontal="center" vertical="center" shrinkToFit="1"/>
    </xf>
    <xf numFmtId="0" fontId="5" fillId="36" borderId="34" xfId="0" applyFont="1" applyFill="1" applyBorder="1" applyAlignment="1">
      <alignment vertical="center" shrinkToFit="1"/>
    </xf>
    <xf numFmtId="0" fontId="5" fillId="36" borderId="34" xfId="0" applyFont="1" applyFill="1" applyBorder="1" applyAlignment="1">
      <alignment horizontal="center" vertical="center" shrinkToFit="1"/>
    </xf>
    <xf numFmtId="0" fontId="5" fillId="36" borderId="20" xfId="0" applyFont="1" applyFill="1" applyBorder="1" applyAlignment="1">
      <alignment vertical="center" shrinkToFit="1"/>
    </xf>
    <xf numFmtId="0" fontId="5" fillId="36" borderId="65" xfId="0" applyFont="1" applyFill="1" applyBorder="1" applyAlignment="1">
      <alignment horizontal="center" vertical="center" shrinkToFit="1"/>
    </xf>
    <xf numFmtId="20" fontId="9" fillId="36" borderId="34" xfId="0" applyNumberFormat="1" applyFont="1" applyFill="1" applyBorder="1" applyAlignment="1">
      <alignment horizontal="right" vertical="center" shrinkToFit="1"/>
    </xf>
    <xf numFmtId="0" fontId="9" fillId="36" borderId="34" xfId="0" applyFont="1" applyFill="1" applyBorder="1" applyAlignment="1">
      <alignment horizontal="right" vertical="center" shrinkToFit="1"/>
    </xf>
    <xf numFmtId="0" fontId="57" fillId="36" borderId="34" xfId="0" applyFont="1" applyFill="1" applyBorder="1" applyAlignment="1">
      <alignment vertical="center" shrinkToFit="1"/>
    </xf>
    <xf numFmtId="20" fontId="57" fillId="36" borderId="34" xfId="0" applyNumberFormat="1" applyFont="1" applyFill="1" applyBorder="1" applyAlignment="1">
      <alignment horizontal="right" vertical="center" shrinkToFit="1"/>
    </xf>
    <xf numFmtId="0" fontId="57" fillId="36" borderId="34" xfId="0" applyFont="1" applyFill="1" applyBorder="1" applyAlignment="1">
      <alignment horizontal="right" vertical="center" shrinkToFit="1"/>
    </xf>
    <xf numFmtId="0" fontId="5" fillId="0" borderId="0" xfId="0" applyFont="1" applyAlignment="1">
      <alignment vertical="center" shrinkToFit="1"/>
    </xf>
    <xf numFmtId="0" fontId="4" fillId="0" borderId="0" xfId="0" applyFont="1" applyAlignment="1">
      <alignment vertical="center" shrinkToFit="1"/>
    </xf>
    <xf numFmtId="0" fontId="4" fillId="0" borderId="0" xfId="0" applyFont="1" applyAlignment="1">
      <alignment vertical="top" wrapText="1"/>
    </xf>
    <xf numFmtId="0" fontId="0" fillId="0" borderId="202" xfId="0" applyBorder="1" applyAlignment="1">
      <alignment vertical="top" wrapText="1"/>
    </xf>
    <xf numFmtId="0" fontId="4" fillId="0" borderId="202" xfId="0" applyFont="1" applyBorder="1" applyAlignment="1">
      <alignment vertical="top" wrapText="1"/>
    </xf>
    <xf numFmtId="0" fontId="9" fillId="0" borderId="0" xfId="0" applyFont="1" applyAlignment="1">
      <alignment horizontal="center" vertical="center" shrinkToFit="1"/>
    </xf>
    <xf numFmtId="0" fontId="5" fillId="0" borderId="65" xfId="0" applyFont="1" applyBorder="1" applyAlignment="1">
      <alignment horizontal="center" vertical="center" shrinkToFit="1"/>
    </xf>
    <xf numFmtId="0" fontId="4" fillId="0" borderId="23" xfId="0" applyFont="1" applyBorder="1" applyAlignment="1">
      <alignment horizontal="left" vertical="top" wrapText="1"/>
    </xf>
    <xf numFmtId="0" fontId="99" fillId="36" borderId="23" xfId="0" applyFont="1" applyFill="1" applyBorder="1" applyAlignment="1">
      <alignment horizontal="right" vertical="center" shrinkToFit="1"/>
    </xf>
    <xf numFmtId="0" fontId="99" fillId="36" borderId="34" xfId="0" applyFont="1" applyFill="1" applyBorder="1" applyAlignment="1">
      <alignment horizontal="right" vertical="center" shrinkToFit="1"/>
    </xf>
    <xf numFmtId="0" fontId="4" fillId="36" borderId="196" xfId="0" applyFont="1" applyFill="1" applyBorder="1" applyAlignment="1">
      <alignment horizontal="justify" vertical="center" shrinkToFit="1"/>
    </xf>
    <xf numFmtId="0" fontId="4" fillId="36" borderId="15" xfId="0" applyFont="1" applyFill="1" applyBorder="1" applyAlignment="1">
      <alignment horizontal="justify" vertical="center" shrinkToFit="1"/>
    </xf>
    <xf numFmtId="0" fontId="4" fillId="36" borderId="200" xfId="0" applyFont="1" applyFill="1" applyBorder="1" applyAlignment="1">
      <alignment horizontal="justify" vertical="center" shrinkToFit="1"/>
    </xf>
    <xf numFmtId="0" fontId="0" fillId="0" borderId="0" xfId="0" applyFill="1" applyBorder="1" applyAlignment="1">
      <alignment horizontal="center" vertical="center" shrinkToFit="1"/>
    </xf>
    <xf numFmtId="183" fontId="36" fillId="36" borderId="57" xfId="0" applyNumberFormat="1" applyFont="1" applyFill="1" applyBorder="1">
      <alignment vertical="center"/>
    </xf>
    <xf numFmtId="0" fontId="99" fillId="0" borderId="23" xfId="0" applyFont="1" applyBorder="1" applyAlignment="1" applyProtection="1">
      <alignment horizontal="right" vertical="center" shrinkToFit="1"/>
      <protection locked="0"/>
    </xf>
    <xf numFmtId="0" fontId="27" fillId="0" borderId="34" xfId="0" applyFont="1" applyBorder="1" applyAlignment="1" applyProtection="1">
      <alignment horizontal="right" vertical="center" shrinkToFit="1"/>
      <protection locked="0"/>
    </xf>
    <xf numFmtId="0" fontId="99" fillId="0" borderId="65" xfId="0" applyFont="1" applyBorder="1" applyAlignment="1" applyProtection="1">
      <alignment horizontal="right" vertical="center" shrinkToFit="1"/>
      <protection locked="0"/>
    </xf>
    <xf numFmtId="0" fontId="27" fillId="0" borderId="20" xfId="0" applyFont="1" applyBorder="1" applyAlignment="1" applyProtection="1">
      <alignment horizontal="right" vertical="center" shrinkToFit="1"/>
      <protection locked="0"/>
    </xf>
    <xf numFmtId="0" fontId="39" fillId="0" borderId="0" xfId="0" applyFont="1" applyAlignment="1">
      <alignment horizontal="left" vertical="center" wrapText="1"/>
    </xf>
    <xf numFmtId="0" fontId="51" fillId="0" borderId="0" xfId="0" applyFont="1" applyAlignment="1">
      <alignment horizontal="center" vertical="center"/>
    </xf>
    <xf numFmtId="0" fontId="50" fillId="0" borderId="0" xfId="0" applyFont="1" applyAlignment="1">
      <alignment horizontal="center" vertical="center"/>
    </xf>
    <xf numFmtId="0" fontId="53" fillId="0" borderId="0" xfId="0" applyFont="1" applyAlignment="1">
      <alignment horizontal="center" vertical="center"/>
    </xf>
    <xf numFmtId="0" fontId="0" fillId="0" borderId="0" xfId="0" applyAlignment="1">
      <alignment horizontal="right" vertical="center"/>
    </xf>
    <xf numFmtId="0" fontId="90" fillId="0" borderId="0" xfId="0" applyFont="1" applyAlignment="1">
      <alignment horizontal="left" vertical="center" wrapText="1"/>
    </xf>
    <xf numFmtId="0" fontId="103" fillId="0" borderId="23" xfId="0" applyFont="1" applyBorder="1" applyAlignment="1" applyProtection="1">
      <alignment horizontal="center" vertical="center" shrinkToFit="1"/>
      <protection locked="0"/>
    </xf>
    <xf numFmtId="0" fontId="103" fillId="0" borderId="34" xfId="0" applyFont="1" applyBorder="1" applyAlignment="1" applyProtection="1">
      <alignment horizontal="center" vertical="center" shrinkToFit="1"/>
      <protection locked="0"/>
    </xf>
    <xf numFmtId="0" fontId="103" fillId="0" borderId="21" xfId="0" applyFont="1" applyBorder="1" applyAlignment="1" applyProtection="1">
      <alignment horizontal="center" vertical="center" shrinkToFit="1"/>
      <protection locked="0"/>
    </xf>
    <xf numFmtId="182" fontId="110" fillId="0" borderId="17" xfId="0" applyNumberFormat="1" applyFont="1" applyBorder="1" applyAlignment="1">
      <alignment horizontal="left" vertical="center" wrapText="1"/>
    </xf>
    <xf numFmtId="0" fontId="103" fillId="0" borderId="15" xfId="0" applyFont="1" applyBorder="1" applyAlignment="1" applyProtection="1">
      <alignment horizontal="center" vertical="center" shrinkToFit="1"/>
      <protection locked="0"/>
    </xf>
    <xf numFmtId="0" fontId="103" fillId="0" borderId="16" xfId="0" applyFont="1" applyBorder="1" applyAlignment="1" applyProtection="1">
      <alignment horizontal="center" vertical="center" shrinkToFit="1"/>
      <protection locked="0"/>
    </xf>
    <xf numFmtId="0" fontId="103" fillId="0" borderId="40" xfId="0" applyFont="1" applyBorder="1" applyAlignment="1" applyProtection="1">
      <alignment horizontal="center" vertical="center" shrinkToFit="1"/>
      <protection locked="0"/>
    </xf>
    <xf numFmtId="183" fontId="101" fillId="0" borderId="44" xfId="0" applyNumberFormat="1" applyFont="1" applyBorder="1" applyAlignment="1" applyProtection="1">
      <alignment horizontal="center" vertical="center" wrapText="1"/>
      <protection locked="0"/>
    </xf>
    <xf numFmtId="183" fontId="101" fillId="0" borderId="36" xfId="0" applyNumberFormat="1" applyFont="1" applyBorder="1" applyAlignment="1" applyProtection="1">
      <alignment horizontal="center" vertical="center" wrapText="1"/>
      <protection locked="0"/>
    </xf>
    <xf numFmtId="0" fontId="103" fillId="0" borderId="44" xfId="0" applyFont="1" applyBorder="1" applyAlignment="1" applyProtection="1">
      <alignment horizontal="center" vertical="center" shrinkToFit="1"/>
      <protection locked="0"/>
    </xf>
    <xf numFmtId="0" fontId="103" fillId="0" borderId="53" xfId="0" applyFont="1" applyBorder="1" applyAlignment="1" applyProtection="1">
      <alignment horizontal="center" vertical="center" shrinkToFit="1"/>
      <protection locked="0"/>
    </xf>
    <xf numFmtId="0" fontId="103" fillId="0" borderId="36" xfId="0" applyFont="1" applyBorder="1" applyAlignment="1" applyProtection="1">
      <alignment horizontal="center" vertical="center" shrinkToFit="1"/>
      <protection locked="0"/>
    </xf>
    <xf numFmtId="0" fontId="101" fillId="0" borderId="44" xfId="0" applyFont="1" applyBorder="1" applyAlignment="1" applyProtection="1">
      <alignment horizontal="center" vertical="center"/>
      <protection locked="0"/>
    </xf>
    <xf numFmtId="0" fontId="101" fillId="0" borderId="57" xfId="0" applyFont="1" applyBorder="1" applyAlignment="1" applyProtection="1">
      <alignment horizontal="center" vertical="center"/>
      <protection locked="0"/>
    </xf>
    <xf numFmtId="183" fontId="101" fillId="0" borderId="40" xfId="0" applyNumberFormat="1" applyFont="1" applyBorder="1" applyAlignment="1" applyProtection="1">
      <alignment horizontal="center" vertical="center" wrapText="1"/>
      <protection locked="0"/>
    </xf>
    <xf numFmtId="183" fontId="101" fillId="0" borderId="41" xfId="0" applyNumberFormat="1" applyFont="1" applyBorder="1" applyAlignment="1" applyProtection="1">
      <alignment horizontal="center" vertical="center" wrapText="1"/>
      <protection locked="0"/>
    </xf>
    <xf numFmtId="0" fontId="103" fillId="0" borderId="35" xfId="0" applyFont="1" applyBorder="1" applyAlignment="1" applyProtection="1">
      <alignment horizontal="center" vertical="center" shrinkToFit="1"/>
      <protection locked="0"/>
    </xf>
    <xf numFmtId="0" fontId="103" fillId="0" borderId="41" xfId="0" applyFont="1" applyBorder="1" applyAlignment="1" applyProtection="1">
      <alignment horizontal="center" vertical="center" shrinkToFit="1"/>
      <protection locked="0"/>
    </xf>
    <xf numFmtId="0" fontId="101" fillId="0" borderId="40" xfId="0" applyFont="1" applyBorder="1" applyAlignment="1" applyProtection="1">
      <alignment horizontal="center" vertical="center"/>
      <protection locked="0"/>
    </xf>
    <xf numFmtId="0" fontId="101" fillId="0" borderId="52" xfId="0" applyFont="1" applyBorder="1" applyAlignment="1" applyProtection="1">
      <alignment horizontal="center" vertical="center"/>
      <protection locked="0"/>
    </xf>
    <xf numFmtId="183" fontId="101" fillId="0" borderId="39" xfId="0" applyNumberFormat="1" applyFont="1" applyBorder="1" applyAlignment="1" applyProtection="1">
      <alignment horizontal="center" vertical="center" wrapText="1"/>
      <protection locked="0"/>
    </xf>
    <xf numFmtId="183" fontId="101" fillId="0" borderId="19" xfId="0" applyNumberFormat="1" applyFont="1" applyBorder="1" applyAlignment="1" applyProtection="1">
      <alignment horizontal="center" vertical="center" wrapText="1"/>
      <protection locked="0"/>
    </xf>
    <xf numFmtId="183" fontId="101" fillId="0" borderId="23" xfId="0" applyNumberFormat="1" applyFont="1" applyBorder="1" applyAlignment="1" applyProtection="1">
      <alignment horizontal="center" vertical="center" wrapText="1"/>
      <protection locked="0"/>
    </xf>
    <xf numFmtId="183" fontId="101" fillId="0" borderId="21" xfId="0" applyNumberFormat="1" applyFont="1" applyBorder="1" applyAlignment="1" applyProtection="1">
      <alignment horizontal="center" vertical="center" wrapText="1"/>
      <protection locked="0"/>
    </xf>
    <xf numFmtId="0" fontId="35" fillId="39" borderId="107" xfId="0" applyFont="1" applyFill="1" applyBorder="1" applyAlignment="1">
      <alignment horizontal="center" vertical="center" shrinkToFit="1"/>
    </xf>
    <xf numFmtId="0" fontId="35" fillId="39" borderId="100" xfId="0" applyFont="1" applyFill="1" applyBorder="1" applyAlignment="1">
      <alignment horizontal="center" vertical="center" shrinkToFit="1"/>
    </xf>
    <xf numFmtId="0" fontId="35" fillId="39" borderId="108" xfId="0" applyFont="1" applyFill="1" applyBorder="1" applyAlignment="1">
      <alignment horizontal="center" vertical="center" shrinkToFit="1"/>
    </xf>
    <xf numFmtId="182" fontId="110" fillId="0" borderId="100" xfId="0" applyNumberFormat="1" applyFont="1" applyBorder="1" applyAlignment="1">
      <alignment horizontal="left" vertical="center" wrapText="1"/>
    </xf>
    <xf numFmtId="0" fontId="100" fillId="0" borderId="78" xfId="0" applyFont="1" applyBorder="1" applyAlignment="1" applyProtection="1">
      <alignment horizontal="center" vertical="center" shrinkToFit="1"/>
      <protection locked="0"/>
    </xf>
    <xf numFmtId="0" fontId="100" fillId="0" borderId="42" xfId="0" applyFont="1" applyBorder="1" applyAlignment="1" applyProtection="1">
      <alignment horizontal="center" vertical="center" shrinkToFit="1"/>
      <protection locked="0"/>
    </xf>
    <xf numFmtId="0" fontId="100" fillId="0" borderId="47" xfId="0" applyFont="1" applyBorder="1" applyAlignment="1" applyProtection="1">
      <alignment horizontal="center" vertical="center" shrinkToFit="1"/>
      <protection locked="0"/>
    </xf>
    <xf numFmtId="0" fontId="100" fillId="0" borderId="17" xfId="0" applyFont="1" applyBorder="1" applyAlignment="1" applyProtection="1">
      <alignment horizontal="center" vertical="center" shrinkToFit="1"/>
      <protection locked="0"/>
    </xf>
    <xf numFmtId="0" fontId="100" fillId="0" borderId="76" xfId="0" applyFont="1" applyBorder="1" applyAlignment="1" applyProtection="1">
      <alignment horizontal="center" vertical="center" shrinkToFit="1"/>
      <protection locked="0"/>
    </xf>
    <xf numFmtId="0" fontId="80" fillId="0" borderId="77" xfId="0" applyFont="1" applyBorder="1" applyAlignment="1">
      <alignment horizontal="left" vertical="center" wrapText="1"/>
    </xf>
    <xf numFmtId="0" fontId="80" fillId="0" borderId="78" xfId="0" applyFont="1" applyBorder="1" applyAlignment="1">
      <alignment horizontal="left" vertical="center" wrapText="1"/>
    </xf>
    <xf numFmtId="0" fontId="80" fillId="0" borderId="42" xfId="0" applyFont="1" applyBorder="1" applyAlignment="1">
      <alignment horizontal="left" vertical="center" wrapText="1"/>
    </xf>
    <xf numFmtId="0" fontId="80" fillId="0" borderId="75" xfId="0" applyFont="1" applyBorder="1" applyAlignment="1">
      <alignment horizontal="left" vertical="center" wrapText="1"/>
    </xf>
    <xf numFmtId="0" fontId="80" fillId="0" borderId="0" xfId="0" applyFont="1" applyAlignment="1">
      <alignment horizontal="left" vertical="center" wrapText="1"/>
    </xf>
    <xf numFmtId="0" fontId="80" fillId="0" borderId="47" xfId="0" applyFont="1" applyBorder="1" applyAlignment="1">
      <alignment horizontal="left" vertical="center" wrapText="1"/>
    </xf>
    <xf numFmtId="0" fontId="80" fillId="0" borderId="11" xfId="0" applyFont="1" applyBorder="1" applyAlignment="1">
      <alignment horizontal="left" vertical="center" wrapText="1"/>
    </xf>
    <xf numFmtId="0" fontId="80" fillId="0" borderId="17" xfId="0" applyFont="1" applyBorder="1" applyAlignment="1">
      <alignment horizontal="left" vertical="center" wrapText="1"/>
    </xf>
    <xf numFmtId="0" fontId="80" fillId="0" borderId="76" xfId="0" applyFont="1" applyBorder="1" applyAlignment="1">
      <alignment horizontal="left" vertical="center" wrapText="1"/>
    </xf>
    <xf numFmtId="183" fontId="101" fillId="0" borderId="15" xfId="0" applyNumberFormat="1" applyFont="1" applyBorder="1" applyAlignment="1" applyProtection="1">
      <alignment horizontal="center" vertical="center" wrapText="1"/>
      <protection locked="0"/>
    </xf>
    <xf numFmtId="0" fontId="105" fillId="0" borderId="78" xfId="0" applyFont="1" applyBorder="1" applyAlignment="1" applyProtection="1">
      <alignment horizontal="center" vertical="center" wrapText="1" shrinkToFit="1"/>
      <protection locked="0"/>
    </xf>
    <xf numFmtId="0" fontId="105" fillId="0" borderId="42" xfId="0" applyFont="1" applyBorder="1" applyAlignment="1" applyProtection="1">
      <alignment horizontal="center" vertical="center" wrapText="1" shrinkToFit="1"/>
      <protection locked="0"/>
    </xf>
    <xf numFmtId="0" fontId="105" fillId="0" borderId="17" xfId="0" applyFont="1" applyBorder="1" applyAlignment="1" applyProtection="1">
      <alignment horizontal="center" vertical="center" wrapText="1" shrinkToFit="1"/>
      <protection locked="0"/>
    </xf>
    <xf numFmtId="0" fontId="105" fillId="0" borderId="76" xfId="0" applyFont="1" applyBorder="1" applyAlignment="1" applyProtection="1">
      <alignment horizontal="center" vertical="center" wrapText="1" shrinkToFit="1"/>
      <protection locked="0"/>
    </xf>
    <xf numFmtId="0" fontId="40" fillId="0" borderId="81" xfId="0" applyFont="1" applyBorder="1" applyAlignment="1">
      <alignment horizontal="center" vertical="center"/>
    </xf>
    <xf numFmtId="0" fontId="40" fillId="0" borderId="100" xfId="0" applyFont="1" applyBorder="1" applyAlignment="1">
      <alignment horizontal="center" vertical="center"/>
    </xf>
    <xf numFmtId="183" fontId="35" fillId="28" borderId="50" xfId="0" applyNumberFormat="1" applyFont="1" applyFill="1" applyBorder="1" applyAlignment="1">
      <alignment horizontal="center" vertical="center" shrinkToFit="1"/>
    </xf>
    <xf numFmtId="183" fontId="35" fillId="28" borderId="110" xfId="0" applyNumberFormat="1" applyFont="1" applyFill="1" applyBorder="1" applyAlignment="1">
      <alignment horizontal="center" vertical="center" shrinkToFit="1"/>
    </xf>
    <xf numFmtId="0" fontId="35" fillId="28" borderId="105" xfId="0" applyFont="1" applyFill="1" applyBorder="1" applyAlignment="1">
      <alignment horizontal="center" vertical="center" wrapText="1" shrinkToFit="1"/>
    </xf>
    <xf numFmtId="0" fontId="35" fillId="28" borderId="78" xfId="0" applyFont="1" applyFill="1" applyBorder="1" applyAlignment="1">
      <alignment horizontal="center" vertical="center" wrapText="1" shrinkToFit="1"/>
    </xf>
    <xf numFmtId="0" fontId="35" fillId="28" borderId="106" xfId="0" applyFont="1" applyFill="1" applyBorder="1" applyAlignment="1">
      <alignment horizontal="center" vertical="center" wrapText="1" shrinkToFit="1"/>
    </xf>
    <xf numFmtId="0" fontId="35" fillId="28" borderId="96" xfId="0" applyFont="1" applyFill="1" applyBorder="1" applyAlignment="1">
      <alignment horizontal="center" vertical="center" wrapText="1" shrinkToFit="1"/>
    </xf>
    <xf numFmtId="0" fontId="35" fillId="28" borderId="17" xfId="0" applyFont="1" applyFill="1" applyBorder="1" applyAlignment="1">
      <alignment horizontal="center" vertical="center" wrapText="1" shrinkToFit="1"/>
    </xf>
    <xf numFmtId="0" fontId="35" fillId="28" borderId="97" xfId="0" applyFont="1" applyFill="1" applyBorder="1" applyAlignment="1">
      <alignment horizontal="center" vertical="center" wrapText="1" shrinkToFit="1"/>
    </xf>
    <xf numFmtId="0" fontId="114" fillId="41" borderId="44" xfId="0" applyFont="1" applyFill="1" applyBorder="1" applyAlignment="1">
      <alignment horizontal="center" vertical="center" shrinkToFit="1"/>
    </xf>
    <xf numFmtId="0" fontId="114" fillId="41" borderId="53" xfId="0" applyFont="1" applyFill="1" applyBorder="1" applyAlignment="1">
      <alignment horizontal="center" vertical="center" shrinkToFit="1"/>
    </xf>
    <xf numFmtId="0" fontId="114" fillId="41" borderId="36" xfId="0" applyFont="1" applyFill="1" applyBorder="1" applyAlignment="1">
      <alignment horizontal="center" vertical="center" shrinkToFit="1"/>
    </xf>
    <xf numFmtId="0" fontId="114" fillId="41" borderId="15" xfId="0" applyFont="1" applyFill="1" applyBorder="1" applyAlignment="1">
      <alignment horizontal="center" vertical="center" shrinkToFit="1"/>
    </xf>
    <xf numFmtId="0" fontId="114" fillId="41" borderId="23" xfId="0" applyFont="1" applyFill="1" applyBorder="1" applyAlignment="1">
      <alignment horizontal="center" vertical="center" shrinkToFit="1"/>
    </xf>
    <xf numFmtId="0" fontId="103" fillId="0" borderId="96" xfId="0" applyFont="1" applyBorder="1" applyAlignment="1" applyProtection="1">
      <alignment horizontal="center" vertical="center" shrinkToFit="1"/>
      <protection locked="0"/>
    </xf>
    <xf numFmtId="0" fontId="103" fillId="0" borderId="17" xfId="0" applyFont="1" applyBorder="1" applyAlignment="1" applyProtection="1">
      <alignment horizontal="center" vertical="center" shrinkToFit="1"/>
      <protection locked="0"/>
    </xf>
    <xf numFmtId="0" fontId="103" fillId="0" borderId="97" xfId="0" applyFont="1" applyBorder="1" applyAlignment="1" applyProtection="1">
      <alignment horizontal="center" vertical="center" shrinkToFit="1"/>
      <protection locked="0"/>
    </xf>
    <xf numFmtId="0" fontId="36" fillId="0" borderId="81" xfId="0" applyFont="1" applyBorder="1" applyAlignment="1" applyProtection="1">
      <alignment horizontal="center" vertical="center" shrinkToFit="1"/>
      <protection locked="0"/>
    </xf>
    <xf numFmtId="0" fontId="36" fillId="0" borderId="100" xfId="0" applyFont="1" applyBorder="1" applyAlignment="1" applyProtection="1">
      <alignment horizontal="center" vertical="center" shrinkToFit="1"/>
      <protection locked="0"/>
    </xf>
    <xf numFmtId="0" fontId="36" fillId="0" borderId="14" xfId="0" applyFont="1" applyBorder="1" applyAlignment="1" applyProtection="1">
      <alignment horizontal="center" vertical="center" shrinkToFit="1"/>
      <protection locked="0"/>
    </xf>
    <xf numFmtId="0" fontId="35" fillId="38" borderId="107" xfId="0" applyFont="1" applyFill="1" applyBorder="1" applyAlignment="1">
      <alignment horizontal="center" vertical="center" shrinkToFit="1"/>
    </xf>
    <xf numFmtId="0" fontId="35" fillId="38" borderId="100" xfId="0" applyFont="1" applyFill="1" applyBorder="1" applyAlignment="1">
      <alignment horizontal="center" vertical="center" shrinkToFit="1"/>
    </xf>
    <xf numFmtId="0" fontId="35" fillId="38" borderId="108" xfId="0" applyFont="1" applyFill="1" applyBorder="1" applyAlignment="1">
      <alignment horizontal="center" vertical="center" shrinkToFit="1"/>
    </xf>
    <xf numFmtId="0" fontId="104" fillId="0" borderId="35" xfId="0" applyFont="1" applyBorder="1" applyAlignment="1" applyProtection="1">
      <alignment horizontal="center" vertical="center"/>
      <protection locked="0"/>
    </xf>
    <xf numFmtId="0" fontId="101" fillId="0" borderId="23" xfId="0" applyFont="1" applyBorder="1" applyAlignment="1" applyProtection="1">
      <alignment horizontal="center" vertical="center"/>
      <protection locked="0"/>
    </xf>
    <xf numFmtId="0" fontId="101" fillId="0" borderId="21" xfId="0" applyFont="1" applyBorder="1" applyAlignment="1" applyProtection="1">
      <alignment horizontal="center" vertical="center"/>
      <protection locked="0"/>
    </xf>
    <xf numFmtId="0" fontId="35" fillId="39" borderId="13" xfId="0" applyFont="1" applyFill="1" applyBorder="1" applyAlignment="1">
      <alignment horizontal="center" vertical="center" shrinkToFit="1"/>
    </xf>
    <xf numFmtId="0" fontId="35" fillId="39" borderId="112" xfId="0" applyFont="1" applyFill="1" applyBorder="1" applyAlignment="1">
      <alignment horizontal="center" vertical="center" shrinkToFit="1"/>
    </xf>
    <xf numFmtId="0" fontId="35" fillId="33" borderId="79" xfId="0" applyFont="1" applyFill="1" applyBorder="1" applyAlignment="1">
      <alignment horizontal="center" vertical="center" textRotation="255"/>
    </xf>
    <xf numFmtId="0" fontId="35" fillId="33" borderId="153" xfId="0" applyFont="1" applyFill="1" applyBorder="1" applyAlignment="1">
      <alignment horizontal="center" vertical="center" textRotation="255"/>
    </xf>
    <xf numFmtId="0" fontId="35" fillId="33" borderId="109" xfId="0" applyFont="1" applyFill="1" applyBorder="1" applyAlignment="1">
      <alignment horizontal="center" vertical="center" textRotation="255"/>
    </xf>
    <xf numFmtId="0" fontId="36" fillId="33" borderId="23" xfId="0" applyFont="1" applyFill="1" applyBorder="1" applyAlignment="1">
      <alignment horizontal="left" vertical="center"/>
    </xf>
    <xf numFmtId="0" fontId="36" fillId="33" borderId="21" xfId="0" applyFont="1" applyFill="1" applyBorder="1" applyAlignment="1">
      <alignment horizontal="left" vertical="center"/>
    </xf>
    <xf numFmtId="0" fontId="36" fillId="33" borderId="40" xfId="0" applyFont="1" applyFill="1" applyBorder="1" applyAlignment="1">
      <alignment horizontal="left" vertical="center"/>
    </xf>
    <xf numFmtId="0" fontId="36" fillId="33" borderId="41" xfId="0" applyFont="1" applyFill="1" applyBorder="1" applyAlignment="1">
      <alignment horizontal="left" vertical="center"/>
    </xf>
    <xf numFmtId="0" fontId="36" fillId="37" borderId="23" xfId="0" applyFont="1" applyFill="1" applyBorder="1" applyAlignment="1">
      <alignment horizontal="left" vertical="center"/>
    </xf>
    <xf numFmtId="0" fontId="36" fillId="37" borderId="21" xfId="0" applyFont="1" applyFill="1" applyBorder="1" applyAlignment="1">
      <alignment horizontal="left" vertical="center"/>
    </xf>
    <xf numFmtId="0" fontId="112" fillId="41" borderId="44" xfId="0" applyFont="1" applyFill="1" applyBorder="1" applyAlignment="1">
      <alignment horizontal="center" vertical="center" shrinkToFit="1"/>
    </xf>
    <xf numFmtId="0" fontId="112" fillId="41" borderId="53" xfId="0" applyFont="1" applyFill="1" applyBorder="1" applyAlignment="1">
      <alignment horizontal="center" vertical="center" shrinkToFit="1"/>
    </xf>
    <xf numFmtId="0" fontId="112" fillId="41" borderId="36" xfId="0" applyFont="1" applyFill="1" applyBorder="1" applyAlignment="1">
      <alignment horizontal="center" vertical="center" shrinkToFit="1"/>
    </xf>
    <xf numFmtId="0" fontId="36" fillId="33" borderId="44" xfId="0" applyFont="1" applyFill="1" applyBorder="1" applyAlignment="1">
      <alignment horizontal="left" vertical="center"/>
    </xf>
    <xf numFmtId="0" fontId="36" fillId="33" borderId="36" xfId="0" applyFont="1" applyFill="1" applyBorder="1" applyAlignment="1">
      <alignment horizontal="left" vertical="center"/>
    </xf>
    <xf numFmtId="0" fontId="35" fillId="30" borderId="79" xfId="0" applyFont="1" applyFill="1" applyBorder="1" applyAlignment="1">
      <alignment horizontal="center" vertical="center" textRotation="255"/>
    </xf>
    <xf numFmtId="0" fontId="35" fillId="30" borderId="153" xfId="0" applyFont="1" applyFill="1" applyBorder="1" applyAlignment="1">
      <alignment horizontal="center" vertical="center" textRotation="255"/>
    </xf>
    <xf numFmtId="182" fontId="115" fillId="0" borderId="77" xfId="0" applyNumberFormat="1" applyFont="1" applyBorder="1" applyAlignment="1">
      <alignment horizontal="left" vertical="center" wrapText="1"/>
    </xf>
    <xf numFmtId="182" fontId="115" fillId="0" borderId="78" xfId="0" applyNumberFormat="1" applyFont="1" applyBorder="1" applyAlignment="1">
      <alignment horizontal="left" vertical="center"/>
    </xf>
    <xf numFmtId="182" fontId="115" fillId="0" borderId="42" xfId="0" applyNumberFormat="1" applyFont="1" applyBorder="1" applyAlignment="1">
      <alignment horizontal="left" vertical="center"/>
    </xf>
    <xf numFmtId="182" fontId="115" fillId="0" borderId="75" xfId="0" applyNumberFormat="1" applyFont="1" applyBorder="1" applyAlignment="1">
      <alignment horizontal="left" vertical="center"/>
    </xf>
    <xf numFmtId="182" fontId="115" fillId="0" borderId="0" xfId="0" applyNumberFormat="1" applyFont="1" applyAlignment="1">
      <alignment horizontal="left" vertical="center"/>
    </xf>
    <xf numFmtId="182" fontId="115" fillId="0" borderId="47" xfId="0" applyNumberFormat="1" applyFont="1" applyBorder="1" applyAlignment="1">
      <alignment horizontal="left" vertical="center"/>
    </xf>
    <xf numFmtId="182" fontId="115" fillId="0" borderId="11" xfId="0" applyNumberFormat="1" applyFont="1" applyBorder="1" applyAlignment="1">
      <alignment horizontal="left" vertical="center"/>
    </xf>
    <xf numFmtId="182" fontId="115" fillId="0" borderId="17" xfId="0" applyNumberFormat="1" applyFont="1" applyBorder="1" applyAlignment="1">
      <alignment horizontal="left" vertical="center"/>
    </xf>
    <xf numFmtId="182" fontId="115" fillId="0" borderId="76" xfId="0" applyNumberFormat="1" applyFont="1" applyBorder="1" applyAlignment="1">
      <alignment horizontal="left" vertical="center"/>
    </xf>
    <xf numFmtId="0" fontId="36" fillId="40" borderId="81" xfId="0" applyFont="1" applyFill="1" applyBorder="1" applyAlignment="1">
      <alignment horizontal="center" vertical="center" shrinkToFit="1"/>
    </xf>
    <xf numFmtId="0" fontId="36" fillId="40" borderId="100" xfId="0" applyFont="1" applyFill="1" applyBorder="1" applyAlignment="1">
      <alignment horizontal="center" vertical="center" shrinkToFit="1"/>
    </xf>
    <xf numFmtId="0" fontId="36" fillId="40" borderId="14" xfId="0" applyFont="1" applyFill="1" applyBorder="1" applyAlignment="1">
      <alignment horizontal="center" vertical="center" shrinkToFit="1"/>
    </xf>
    <xf numFmtId="0" fontId="35" fillId="30" borderId="23" xfId="0" applyFont="1" applyFill="1" applyBorder="1" applyAlignment="1">
      <alignment horizontal="left" vertical="center"/>
    </xf>
    <xf numFmtId="0" fontId="35" fillId="30" borderId="21" xfId="0" applyFont="1" applyFill="1" applyBorder="1" applyAlignment="1">
      <alignment horizontal="left" vertical="center"/>
    </xf>
    <xf numFmtId="0" fontId="36" fillId="30" borderId="23" xfId="0" applyFont="1" applyFill="1" applyBorder="1" applyAlignment="1">
      <alignment horizontal="left" vertical="center" shrinkToFit="1"/>
    </xf>
    <xf numFmtId="0" fontId="36" fillId="30" borderId="21" xfId="0" applyFont="1" applyFill="1" applyBorder="1" applyAlignment="1">
      <alignment horizontal="left" vertical="center" shrinkToFit="1"/>
    </xf>
    <xf numFmtId="0" fontId="36" fillId="30" borderId="23" xfId="0" applyFont="1" applyFill="1" applyBorder="1" applyAlignment="1">
      <alignment horizontal="left" vertical="center"/>
    </xf>
    <xf numFmtId="0" fontId="36" fillId="30" borderId="21" xfId="0" applyFont="1" applyFill="1" applyBorder="1" applyAlignment="1">
      <alignment horizontal="left" vertical="center"/>
    </xf>
    <xf numFmtId="0" fontId="35" fillId="30" borderId="44" xfId="0" applyFont="1" applyFill="1" applyBorder="1" applyAlignment="1">
      <alignment horizontal="left" vertical="center"/>
    </xf>
    <xf numFmtId="0" fontId="35" fillId="30" borderId="36" xfId="0" applyFont="1" applyFill="1" applyBorder="1" applyAlignment="1">
      <alignment horizontal="left" vertical="center"/>
    </xf>
    <xf numFmtId="0" fontId="35" fillId="28" borderId="51" xfId="0" applyFont="1" applyFill="1" applyBorder="1" applyAlignment="1">
      <alignment horizontal="center" vertical="center" shrinkToFit="1"/>
    </xf>
    <xf numFmtId="0" fontId="35" fillId="28" borderId="111" xfId="0" applyFont="1" applyFill="1" applyBorder="1" applyAlignment="1">
      <alignment horizontal="center" vertical="center" shrinkToFit="1"/>
    </xf>
    <xf numFmtId="0" fontId="29" fillId="37" borderId="77" xfId="0" applyFont="1" applyFill="1" applyBorder="1" applyAlignment="1">
      <alignment horizontal="left" vertical="center" wrapText="1"/>
    </xf>
    <xf numFmtId="0" fontId="29" fillId="37" borderId="42" xfId="0" applyFont="1" applyFill="1" applyBorder="1" applyAlignment="1">
      <alignment horizontal="left" vertical="center" wrapText="1"/>
    </xf>
    <xf numFmtId="0" fontId="29" fillId="37" borderId="75" xfId="0" applyFont="1" applyFill="1" applyBorder="1" applyAlignment="1">
      <alignment horizontal="left" vertical="center" wrapText="1"/>
    </xf>
    <xf numFmtId="0" fontId="29" fillId="37" borderId="47" xfId="0" applyFont="1" applyFill="1" applyBorder="1" applyAlignment="1">
      <alignment horizontal="left" vertical="center" wrapText="1"/>
    </xf>
    <xf numFmtId="0" fontId="29" fillId="37" borderId="11" xfId="0" applyFont="1" applyFill="1" applyBorder="1" applyAlignment="1">
      <alignment horizontal="left" vertical="center" wrapText="1"/>
    </xf>
    <xf numFmtId="0" fontId="29" fillId="37" borderId="76" xfId="0" applyFont="1" applyFill="1" applyBorder="1" applyAlignment="1">
      <alignment horizontal="left" vertical="center" wrapText="1"/>
    </xf>
    <xf numFmtId="0" fontId="0" fillId="41" borderId="34" xfId="0" applyFill="1" applyBorder="1" applyAlignment="1">
      <alignment horizontal="center" vertical="center" shrinkToFit="1"/>
    </xf>
    <xf numFmtId="0" fontId="0" fillId="41" borderId="21" xfId="0" applyFill="1" applyBorder="1" applyAlignment="1">
      <alignment horizontal="center" vertical="center" shrinkToFit="1"/>
    </xf>
    <xf numFmtId="186" fontId="108" fillId="0" borderId="23" xfId="46" applyNumberFormat="1" applyFont="1" applyBorder="1" applyAlignment="1" applyProtection="1">
      <alignment horizontal="right" vertical="center" shrinkToFit="1"/>
      <protection locked="0"/>
    </xf>
    <xf numFmtId="186" fontId="108" fillId="0" borderId="34" xfId="46" applyNumberFormat="1" applyFont="1" applyBorder="1" applyAlignment="1" applyProtection="1">
      <alignment horizontal="right" vertical="center" shrinkToFit="1"/>
      <protection locked="0"/>
    </xf>
    <xf numFmtId="56" fontId="101" fillId="0" borderId="55" xfId="0" applyNumberFormat="1" applyFont="1" applyBorder="1" applyAlignment="1" applyProtection="1">
      <alignment horizontal="center" vertical="center" shrinkToFit="1"/>
      <protection locked="0"/>
    </xf>
    <xf numFmtId="0" fontId="101" fillId="0" borderId="34" xfId="0" applyFont="1" applyBorder="1" applyAlignment="1" applyProtection="1">
      <alignment horizontal="center" vertical="center" shrinkToFit="1"/>
      <protection locked="0"/>
    </xf>
    <xf numFmtId="0" fontId="101" fillId="0" borderId="58" xfId="0" applyFont="1" applyBorder="1" applyAlignment="1" applyProtection="1">
      <alignment horizontal="center" vertical="center" shrinkToFit="1"/>
      <protection locked="0"/>
    </xf>
    <xf numFmtId="0" fontId="35" fillId="30" borderId="107" xfId="0" applyFont="1" applyFill="1" applyBorder="1" applyAlignment="1">
      <alignment horizontal="center" vertical="center"/>
    </xf>
    <xf numFmtId="0" fontId="35" fillId="30" borderId="100" xfId="0" applyFont="1" applyFill="1" applyBorder="1" applyAlignment="1">
      <alignment horizontal="center" vertical="center"/>
    </xf>
    <xf numFmtId="0" fontId="35" fillId="30" borderId="108" xfId="0" applyFont="1" applyFill="1" applyBorder="1" applyAlignment="1">
      <alignment horizontal="center" vertical="center"/>
    </xf>
    <xf numFmtId="0" fontId="101" fillId="0" borderId="15" xfId="0" applyFont="1" applyBorder="1" applyAlignment="1" applyProtection="1">
      <alignment horizontal="left" vertical="center" shrinkToFit="1"/>
      <protection locked="0"/>
    </xf>
    <xf numFmtId="0" fontId="101" fillId="0" borderId="30" xfId="0" applyFont="1" applyBorder="1" applyAlignment="1" applyProtection="1">
      <alignment horizontal="left" vertical="center" shrinkToFit="1"/>
      <protection locked="0"/>
    </xf>
    <xf numFmtId="0" fontId="102" fillId="0" borderId="15" xfId="45" applyFont="1" applyFill="1" applyBorder="1" applyAlignment="1" applyProtection="1">
      <alignment horizontal="left" vertical="center" shrinkToFit="1"/>
      <protection locked="0"/>
    </xf>
    <xf numFmtId="0" fontId="102" fillId="0" borderId="30" xfId="45" applyFont="1" applyFill="1" applyBorder="1" applyAlignment="1" applyProtection="1">
      <alignment horizontal="left" vertical="center" shrinkToFit="1"/>
      <protection locked="0"/>
    </xf>
    <xf numFmtId="14" fontId="39" fillId="0" borderId="33" xfId="0" applyNumberFormat="1" applyFont="1" applyBorder="1" applyAlignment="1">
      <alignment horizontal="center" vertical="center"/>
    </xf>
    <xf numFmtId="0" fontId="39" fillId="0" borderId="33" xfId="0" applyFont="1" applyBorder="1" applyAlignment="1">
      <alignment horizontal="center" vertical="center"/>
    </xf>
    <xf numFmtId="0" fontId="39" fillId="0" borderId="35" xfId="0" applyFont="1" applyBorder="1" applyAlignment="1">
      <alignment horizontal="center" vertical="center"/>
    </xf>
    <xf numFmtId="0" fontId="101" fillId="0" borderId="23" xfId="0" applyFont="1" applyBorder="1" applyAlignment="1" applyProtection="1">
      <alignment horizontal="left" vertical="center" shrinkToFit="1"/>
      <protection locked="0"/>
    </xf>
    <xf numFmtId="0" fontId="101" fillId="0" borderId="34" xfId="0" applyFont="1" applyBorder="1" applyAlignment="1" applyProtection="1">
      <alignment horizontal="left" vertical="center" shrinkToFit="1"/>
      <protection locked="0"/>
    </xf>
    <xf numFmtId="0" fontId="101" fillId="0" borderId="58" xfId="0" applyFont="1" applyBorder="1" applyAlignment="1" applyProtection="1">
      <alignment horizontal="left" vertical="center" shrinkToFit="1"/>
      <protection locked="0"/>
    </xf>
    <xf numFmtId="0" fontId="35" fillId="28" borderId="50" xfId="0" applyFont="1" applyFill="1" applyBorder="1" applyAlignment="1">
      <alignment horizontal="center" vertical="center" shrinkToFit="1"/>
    </xf>
    <xf numFmtId="0" fontId="35" fillId="28" borderId="110" xfId="0" applyFont="1" applyFill="1" applyBorder="1" applyAlignment="1">
      <alignment horizontal="center" vertical="center" shrinkToFit="1"/>
    </xf>
    <xf numFmtId="182" fontId="35" fillId="28" borderId="79" xfId="0" applyNumberFormat="1" applyFont="1" applyFill="1" applyBorder="1" applyAlignment="1">
      <alignment horizontal="center" vertical="center" shrinkToFit="1"/>
    </xf>
    <xf numFmtId="182" fontId="35" fillId="28" borderId="109" xfId="0" applyNumberFormat="1" applyFont="1" applyFill="1" applyBorder="1" applyAlignment="1">
      <alignment horizontal="center" vertical="center" shrinkToFit="1"/>
    </xf>
    <xf numFmtId="0" fontId="29" fillId="41" borderId="23" xfId="0" applyFont="1" applyFill="1" applyBorder="1" applyAlignment="1">
      <alignment horizontal="center" vertical="center" wrapText="1"/>
    </xf>
    <xf numFmtId="0" fontId="29" fillId="41" borderId="34" xfId="0" applyFont="1" applyFill="1" applyBorder="1" applyAlignment="1">
      <alignment horizontal="center" vertical="center"/>
    </xf>
    <xf numFmtId="0" fontId="32" fillId="0" borderId="98" xfId="0" applyFont="1" applyBorder="1" applyAlignment="1">
      <alignment horizontal="center" vertical="center" shrinkToFit="1"/>
    </xf>
    <xf numFmtId="0" fontId="32" fillId="0" borderId="33" xfId="0" applyFont="1" applyBorder="1" applyAlignment="1">
      <alignment horizontal="center" vertical="center" shrinkToFit="1"/>
    </xf>
    <xf numFmtId="0" fontId="32" fillId="0" borderId="25" xfId="0" applyFont="1" applyBorder="1" applyAlignment="1">
      <alignment horizontal="center" vertical="center" shrinkToFit="1"/>
    </xf>
    <xf numFmtId="0" fontId="96" fillId="0" borderId="100" xfId="0" applyFont="1" applyBorder="1" applyAlignment="1" applyProtection="1">
      <alignment horizontal="left" vertical="center" shrinkToFit="1"/>
      <protection locked="0"/>
    </xf>
    <xf numFmtId="0" fontId="96" fillId="0" borderId="14" xfId="0" applyFont="1" applyBorder="1" applyAlignment="1" applyProtection="1">
      <alignment horizontal="left" vertical="center" shrinkToFit="1"/>
      <protection locked="0"/>
    </xf>
    <xf numFmtId="0" fontId="101" fillId="0" borderId="103" xfId="0" applyFont="1" applyBorder="1" applyAlignment="1" applyProtection="1">
      <alignment horizontal="left" vertical="center" shrinkToFit="1"/>
      <protection locked="0"/>
    </xf>
    <xf numFmtId="0" fontId="101" fillId="0" borderId="26" xfId="0" applyFont="1" applyBorder="1" applyAlignment="1" applyProtection="1">
      <alignment horizontal="left" vertical="center" shrinkToFit="1"/>
      <protection locked="0"/>
    </xf>
    <xf numFmtId="0" fontId="101" fillId="41" borderId="15" xfId="0" applyFont="1" applyFill="1" applyBorder="1" applyAlignment="1">
      <alignment horizontal="left" vertical="center" shrinkToFit="1"/>
    </xf>
    <xf numFmtId="0" fontId="101" fillId="41" borderId="30" xfId="0" applyFont="1" applyFill="1" applyBorder="1" applyAlignment="1">
      <alignment horizontal="left" vertical="center" shrinkToFit="1"/>
    </xf>
    <xf numFmtId="0" fontId="101" fillId="0" borderId="41" xfId="0" applyFont="1" applyBorder="1" applyAlignment="1" applyProtection="1">
      <alignment horizontal="center" vertical="center"/>
      <protection locked="0"/>
    </xf>
    <xf numFmtId="0" fontId="101" fillId="0" borderId="58" xfId="0" applyFont="1" applyBorder="1" applyAlignment="1" applyProtection="1">
      <alignment horizontal="center" vertical="center"/>
      <protection locked="0"/>
    </xf>
    <xf numFmtId="183" fontId="35" fillId="39" borderId="103" xfId="0" applyNumberFormat="1" applyFont="1" applyFill="1" applyBorder="1" applyAlignment="1">
      <alignment horizontal="center" vertical="center" shrinkToFit="1"/>
    </xf>
    <xf numFmtId="0" fontId="36" fillId="37" borderId="40" xfId="0" applyFont="1" applyFill="1" applyBorder="1" applyAlignment="1">
      <alignment horizontal="left" vertical="center"/>
    </xf>
    <xf numFmtId="0" fontId="36" fillId="37" borderId="41" xfId="0" applyFont="1" applyFill="1" applyBorder="1" applyAlignment="1">
      <alignment horizontal="left" vertical="center"/>
    </xf>
    <xf numFmtId="0" fontId="36" fillId="30" borderId="46" xfId="0" applyFont="1" applyFill="1" applyBorder="1" applyAlignment="1">
      <alignment horizontal="left" vertical="center" wrapText="1"/>
    </xf>
    <xf numFmtId="0" fontId="36" fillId="30" borderId="25" xfId="0" applyFont="1" applyFill="1" applyBorder="1" applyAlignment="1">
      <alignment horizontal="left" vertical="center" wrapText="1"/>
    </xf>
    <xf numFmtId="0" fontId="35" fillId="30" borderId="107" xfId="0" applyFont="1" applyFill="1" applyBorder="1" applyAlignment="1">
      <alignment horizontal="center" vertical="center" shrinkToFit="1"/>
    </xf>
    <xf numFmtId="0" fontId="35" fillId="30" borderId="100" xfId="0" applyFont="1" applyFill="1" applyBorder="1" applyAlignment="1">
      <alignment horizontal="center" vertical="center" shrinkToFit="1"/>
    </xf>
    <xf numFmtId="0" fontId="35" fillId="30" borderId="108" xfId="0" applyFont="1" applyFill="1" applyBorder="1" applyAlignment="1">
      <alignment horizontal="center" vertical="center" shrinkToFit="1"/>
    </xf>
    <xf numFmtId="0" fontId="101" fillId="0" borderId="163" xfId="0" applyFont="1" applyBorder="1" applyAlignment="1" applyProtection="1">
      <alignment horizontal="left" vertical="center" shrinkToFit="1"/>
      <protection locked="0"/>
    </xf>
    <xf numFmtId="0" fontId="101" fillId="0" borderId="162" xfId="0" applyFont="1" applyBorder="1" applyAlignment="1" applyProtection="1">
      <alignment horizontal="left" vertical="center" shrinkToFit="1"/>
      <protection locked="0"/>
    </xf>
    <xf numFmtId="0" fontId="101" fillId="0" borderId="18" xfId="0" applyFont="1" applyBorder="1" applyAlignment="1" applyProtection="1">
      <alignment horizontal="left" vertical="center" shrinkToFit="1"/>
      <protection locked="0"/>
    </xf>
    <xf numFmtId="0" fontId="101" fillId="0" borderId="28" xfId="0" applyFont="1" applyBorder="1" applyAlignment="1" applyProtection="1">
      <alignment horizontal="left" vertical="center" shrinkToFit="1"/>
      <protection locked="0"/>
    </xf>
    <xf numFmtId="0" fontId="32" fillId="0" borderId="81" xfId="0" applyFont="1" applyBorder="1" applyAlignment="1">
      <alignment horizontal="center" vertical="center" shrinkToFit="1"/>
    </xf>
    <xf numFmtId="0" fontId="32" fillId="0" borderId="100" xfId="0" applyFont="1" applyBorder="1" applyAlignment="1">
      <alignment horizontal="center" vertical="center" shrinkToFit="1"/>
    </xf>
    <xf numFmtId="0" fontId="32" fillId="0" borderId="108" xfId="0" applyFont="1" applyBorder="1" applyAlignment="1">
      <alignment horizontal="center" vertical="center" shrinkToFit="1"/>
    </xf>
    <xf numFmtId="0" fontId="101" fillId="0" borderId="48" xfId="0" applyFont="1" applyBorder="1" applyAlignment="1" applyProtection="1">
      <alignment horizontal="center" vertical="center"/>
      <protection locked="0"/>
    </xf>
    <xf numFmtId="0" fontId="101" fillId="0" borderId="49" xfId="0" applyFont="1" applyBorder="1" applyAlignment="1" applyProtection="1">
      <alignment horizontal="center" vertical="center"/>
      <protection locked="0"/>
    </xf>
    <xf numFmtId="0" fontId="0" fillId="0" borderId="17" xfId="0" applyBorder="1" applyAlignment="1" applyProtection="1">
      <alignment horizontal="left" vertical="center"/>
      <protection locked="0"/>
    </xf>
    <xf numFmtId="0" fontId="0" fillId="0" borderId="76" xfId="0" applyBorder="1" applyAlignment="1" applyProtection="1">
      <alignment horizontal="left" vertical="center"/>
      <protection locked="0"/>
    </xf>
    <xf numFmtId="0" fontId="101" fillId="41" borderId="68" xfId="0" applyFont="1" applyFill="1" applyBorder="1" applyAlignment="1">
      <alignment horizontal="center" vertical="center"/>
    </xf>
    <xf numFmtId="0" fontId="36" fillId="30" borderId="39" xfId="0" applyFont="1" applyFill="1" applyBorder="1" applyAlignment="1">
      <alignment horizontal="left" vertical="center" wrapText="1"/>
    </xf>
    <xf numFmtId="0" fontId="36" fillId="30" borderId="19" xfId="0" applyFont="1" applyFill="1" applyBorder="1" applyAlignment="1">
      <alignment horizontal="left" vertical="center" wrapText="1"/>
    </xf>
    <xf numFmtId="0" fontId="101" fillId="0" borderId="39" xfId="0" applyFont="1" applyBorder="1" applyAlignment="1" applyProtection="1">
      <alignment horizontal="center" vertical="center" shrinkToFit="1"/>
      <protection locked="0"/>
    </xf>
    <xf numFmtId="0" fontId="101" fillId="0" borderId="21" xfId="0" applyFont="1" applyBorder="1" applyAlignment="1" applyProtection="1">
      <alignment horizontal="center" vertical="center" shrinkToFit="1"/>
      <protection locked="0"/>
    </xf>
    <xf numFmtId="0" fontId="101" fillId="0" borderId="23" xfId="0" applyFont="1" applyBorder="1" applyAlignment="1" applyProtection="1">
      <alignment horizontal="center" vertical="center" shrinkToFit="1"/>
      <protection locked="0"/>
    </xf>
    <xf numFmtId="0" fontId="36" fillId="30" borderId="40" xfId="0" applyFont="1" applyFill="1" applyBorder="1" applyAlignment="1">
      <alignment horizontal="left" vertical="center" wrapText="1"/>
    </xf>
    <xf numFmtId="0" fontId="36" fillId="30" borderId="41" xfId="0" applyFont="1" applyFill="1" applyBorder="1" applyAlignment="1">
      <alignment horizontal="left" vertical="center" wrapText="1"/>
    </xf>
    <xf numFmtId="0" fontId="113" fillId="41" borderId="31" xfId="0" applyFont="1" applyFill="1" applyBorder="1" applyAlignment="1">
      <alignment horizontal="center" vertical="center"/>
    </xf>
    <xf numFmtId="0" fontId="113" fillId="41" borderId="16" xfId="0" applyFont="1" applyFill="1" applyBorder="1" applyAlignment="1">
      <alignment horizontal="center" vertical="center"/>
    </xf>
    <xf numFmtId="0" fontId="35" fillId="37" borderId="44" xfId="0" applyFont="1" applyFill="1" applyBorder="1" applyAlignment="1">
      <alignment horizontal="center" vertical="center" shrinkToFit="1"/>
    </xf>
    <xf numFmtId="0" fontId="35" fillId="37" borderId="53" xfId="0" applyFont="1" applyFill="1" applyBorder="1" applyAlignment="1">
      <alignment horizontal="center" vertical="center" shrinkToFit="1"/>
    </xf>
    <xf numFmtId="0" fontId="35" fillId="37" borderId="57" xfId="0" applyFont="1" applyFill="1" applyBorder="1" applyAlignment="1">
      <alignment horizontal="center" vertical="center" shrinkToFit="1"/>
    </xf>
    <xf numFmtId="183" fontId="0" fillId="0" borderId="75" xfId="0" applyNumberFormat="1" applyBorder="1" applyAlignment="1">
      <alignment horizontal="center" vertical="center" textRotation="255"/>
    </xf>
    <xf numFmtId="183" fontId="0" fillId="0" borderId="24" xfId="0" applyNumberFormat="1" applyBorder="1" applyAlignment="1">
      <alignment horizontal="center" vertical="center" textRotation="255"/>
    </xf>
    <xf numFmtId="183" fontId="0" fillId="0" borderId="11" xfId="0" applyNumberFormat="1" applyBorder="1" applyAlignment="1">
      <alignment horizontal="center" vertical="center" textRotation="255"/>
    </xf>
    <xf numFmtId="183" fontId="0" fillId="0" borderId="97" xfId="0" applyNumberFormat="1" applyBorder="1" applyAlignment="1">
      <alignment horizontal="center" vertical="center" textRotation="255"/>
    </xf>
    <xf numFmtId="0" fontId="103" fillId="0" borderId="18" xfId="0" applyFont="1" applyBorder="1" applyAlignment="1" applyProtection="1">
      <alignment horizontal="center" vertical="center" shrinkToFit="1"/>
      <protection locked="0"/>
    </xf>
    <xf numFmtId="0" fontId="103" fillId="0" borderId="39" xfId="0" applyFont="1" applyBorder="1" applyAlignment="1" applyProtection="1">
      <alignment horizontal="center" vertical="center" shrinkToFit="1"/>
      <protection locked="0"/>
    </xf>
    <xf numFmtId="0" fontId="110" fillId="0" borderId="78" xfId="0" applyFont="1" applyBorder="1" applyAlignment="1">
      <alignment horizontal="left" vertical="center" shrinkToFit="1"/>
    </xf>
    <xf numFmtId="0" fontId="110" fillId="0" borderId="0" xfId="0" applyFont="1" applyAlignment="1">
      <alignment horizontal="left" vertical="top" wrapText="1"/>
    </xf>
    <xf numFmtId="0" fontId="35" fillId="39" borderId="103" xfId="0" applyFont="1" applyFill="1" applyBorder="1" applyAlignment="1">
      <alignment horizontal="center" vertical="center" shrinkToFit="1"/>
    </xf>
    <xf numFmtId="183" fontId="101" fillId="0" borderId="16" xfId="0" applyNumberFormat="1" applyFont="1" applyBorder="1" applyAlignment="1" applyProtection="1">
      <alignment horizontal="center" vertical="center" wrapText="1"/>
      <protection locked="0"/>
    </xf>
    <xf numFmtId="0" fontId="32" fillId="0" borderId="74" xfId="0" applyFont="1" applyBorder="1" applyAlignment="1">
      <alignment horizontal="center" vertical="center" shrinkToFit="1"/>
    </xf>
    <xf numFmtId="0" fontId="32" fillId="0" borderId="53" xfId="0" applyFont="1" applyBorder="1" applyAlignment="1">
      <alignment horizontal="center" vertical="center" shrinkToFit="1"/>
    </xf>
    <xf numFmtId="0" fontId="32" fillId="0" borderId="36" xfId="0" applyFont="1" applyBorder="1" applyAlignment="1">
      <alignment horizontal="center" vertical="center" shrinkToFit="1"/>
    </xf>
    <xf numFmtId="0" fontId="32" fillId="0" borderId="104" xfId="0" applyFont="1" applyBorder="1" applyAlignment="1">
      <alignment horizontal="center" vertical="center" shrinkToFit="1"/>
    </xf>
    <xf numFmtId="0" fontId="32" fillId="0" borderId="34" xfId="0" applyFont="1" applyBorder="1" applyAlignment="1">
      <alignment horizontal="center" vertical="center" shrinkToFit="1"/>
    </xf>
    <xf numFmtId="0" fontId="32" fillId="0" borderId="21" xfId="0" applyFont="1" applyBorder="1" applyAlignment="1">
      <alignment horizontal="center" vertical="center" shrinkToFit="1"/>
    </xf>
    <xf numFmtId="0" fontId="32" fillId="0" borderId="23" xfId="0" applyFont="1" applyBorder="1" applyAlignment="1">
      <alignment horizontal="center" vertical="center" shrinkToFit="1"/>
    </xf>
    <xf numFmtId="0" fontId="32" fillId="0" borderId="58" xfId="0" applyFont="1" applyBorder="1" applyAlignment="1">
      <alignment horizontal="center" vertical="center" shrinkToFit="1"/>
    </xf>
    <xf numFmtId="0" fontId="32" fillId="0" borderId="46" xfId="0" applyFont="1" applyBorder="1" applyAlignment="1">
      <alignment horizontal="center" vertical="center" shrinkToFit="1"/>
    </xf>
    <xf numFmtId="0" fontId="32" fillId="0" borderId="43" xfId="0" applyFont="1" applyBorder="1" applyAlignment="1">
      <alignment horizontal="center" vertical="center" shrinkToFit="1"/>
    </xf>
    <xf numFmtId="0" fontId="114" fillId="41" borderId="16" xfId="0" applyFont="1" applyFill="1" applyBorder="1" applyAlignment="1">
      <alignment horizontal="center" vertical="center" shrinkToFit="1"/>
    </xf>
    <xf numFmtId="0" fontId="114" fillId="41" borderId="40" xfId="0" applyFont="1" applyFill="1" applyBorder="1" applyAlignment="1">
      <alignment horizontal="center" vertical="center" shrinkToFit="1"/>
    </xf>
    <xf numFmtId="0" fontId="35" fillId="0" borderId="77" xfId="0" applyFont="1" applyBorder="1" applyAlignment="1" applyProtection="1">
      <alignment horizontal="center" vertical="center" shrinkToFit="1"/>
      <protection locked="0"/>
    </xf>
    <xf numFmtId="0" fontId="35" fillId="0" borderId="78" xfId="0" applyFont="1" applyBorder="1" applyAlignment="1" applyProtection="1">
      <alignment horizontal="center" vertical="center" shrinkToFit="1"/>
      <protection locked="0"/>
    </xf>
    <xf numFmtId="0" fontId="35" fillId="0" borderId="11" xfId="0" applyFont="1" applyBorder="1" applyAlignment="1" applyProtection="1">
      <alignment horizontal="center" vertical="center" shrinkToFit="1"/>
      <protection locked="0"/>
    </xf>
    <xf numFmtId="0" fontId="35" fillId="0" borderId="17" xfId="0" applyFont="1" applyBorder="1" applyAlignment="1" applyProtection="1">
      <alignment horizontal="center" vertical="center" shrinkToFit="1"/>
      <protection locked="0"/>
    </xf>
    <xf numFmtId="0" fontId="0" fillId="0" borderId="96" xfId="0" applyBorder="1" applyAlignment="1">
      <alignment horizontal="center" vertical="center"/>
    </xf>
    <xf numFmtId="0" fontId="0" fillId="0" borderId="17" xfId="0" applyBorder="1" applyAlignment="1">
      <alignment horizontal="center" vertical="center"/>
    </xf>
    <xf numFmtId="0" fontId="0" fillId="0" borderId="76" xfId="0" applyBorder="1" applyAlignment="1">
      <alignment horizontal="center" vertical="center"/>
    </xf>
    <xf numFmtId="0" fontId="0" fillId="0" borderId="44" xfId="0" applyBorder="1" applyAlignment="1">
      <alignment horizontal="center" vertical="center"/>
    </xf>
    <xf numFmtId="0" fontId="0" fillId="0" borderId="53" xfId="0" applyBorder="1" applyAlignment="1">
      <alignment horizontal="center" vertical="center"/>
    </xf>
    <xf numFmtId="0" fontId="0" fillId="0" borderId="57" xfId="0" applyBorder="1" applyAlignment="1">
      <alignment horizontal="center" vertical="center"/>
    </xf>
    <xf numFmtId="182" fontId="96" fillId="41" borderId="100" xfId="0" applyNumberFormat="1" applyFont="1" applyFill="1" applyBorder="1" applyAlignment="1">
      <alignment horizontal="center" vertical="center" shrinkToFit="1"/>
    </xf>
    <xf numFmtId="182" fontId="96" fillId="41" borderId="14" xfId="0" applyNumberFormat="1" applyFont="1" applyFill="1" applyBorder="1" applyAlignment="1">
      <alignment horizontal="center" vertical="center" shrinkToFit="1"/>
    </xf>
    <xf numFmtId="0" fontId="35" fillId="34" borderId="39" xfId="0" applyFont="1" applyFill="1" applyBorder="1" applyAlignment="1">
      <alignment horizontal="center" vertical="center"/>
    </xf>
    <xf numFmtId="0" fontId="35" fillId="34" borderId="19" xfId="0" applyFont="1" applyFill="1" applyBorder="1" applyAlignment="1">
      <alignment horizontal="center" vertical="center"/>
    </xf>
    <xf numFmtId="0" fontId="35" fillId="37" borderId="75" xfId="0" applyFont="1" applyFill="1" applyBorder="1" applyAlignment="1">
      <alignment horizontal="center" vertical="center" textRotation="255"/>
    </xf>
    <xf numFmtId="0" fontId="35" fillId="37" borderId="11" xfId="0" applyFont="1" applyFill="1" applyBorder="1" applyAlignment="1">
      <alignment horizontal="center" vertical="center" textRotation="255"/>
    </xf>
    <xf numFmtId="182" fontId="99" fillId="0" borderId="77" xfId="43" applyNumberFormat="1" applyFont="1" applyBorder="1" applyAlignment="1">
      <alignment horizontal="left" vertical="center" wrapText="1"/>
    </xf>
    <xf numFmtId="182" fontId="99" fillId="0" borderId="78" xfId="43" applyNumberFormat="1" applyFont="1" applyBorder="1" applyAlignment="1">
      <alignment horizontal="left" vertical="center" wrapText="1"/>
    </xf>
    <xf numFmtId="182" fontId="99" fillId="0" borderId="42" xfId="43" applyNumberFormat="1" applyFont="1" applyBorder="1" applyAlignment="1">
      <alignment horizontal="left" vertical="center" wrapText="1"/>
    </xf>
    <xf numFmtId="182" fontId="99" fillId="0" borderId="75" xfId="43" applyNumberFormat="1" applyFont="1" applyBorder="1" applyAlignment="1">
      <alignment horizontal="left" vertical="center" wrapText="1"/>
    </xf>
    <xf numFmtId="182" fontId="99" fillId="0" borderId="0" xfId="43" applyNumberFormat="1" applyFont="1" applyBorder="1" applyAlignment="1">
      <alignment horizontal="left" vertical="center" wrapText="1"/>
    </xf>
    <xf numFmtId="182" fontId="99" fillId="0" borderId="47" xfId="43" applyNumberFormat="1" applyFont="1" applyBorder="1" applyAlignment="1">
      <alignment horizontal="left" vertical="center" wrapText="1"/>
    </xf>
    <xf numFmtId="0" fontId="35" fillId="37" borderId="107" xfId="0" applyFont="1" applyFill="1" applyBorder="1" applyAlignment="1">
      <alignment horizontal="center" vertical="center" shrinkToFit="1"/>
    </xf>
    <xf numFmtId="0" fontId="35" fillId="37" borderId="108" xfId="0" applyFont="1" applyFill="1" applyBorder="1" applyAlignment="1">
      <alignment horizontal="center" vertical="center" shrinkToFit="1"/>
    </xf>
    <xf numFmtId="0" fontId="35" fillId="37" borderId="100" xfId="0" applyFont="1" applyFill="1" applyBorder="1" applyAlignment="1">
      <alignment horizontal="center" vertical="center" shrinkToFit="1"/>
    </xf>
    <xf numFmtId="0" fontId="32" fillId="0" borderId="82" xfId="0" applyFont="1" applyBorder="1" applyAlignment="1">
      <alignment horizontal="center" vertical="center"/>
    </xf>
    <xf numFmtId="0" fontId="32" fillId="0" borderId="103" xfId="0" applyFont="1" applyBorder="1" applyAlignment="1">
      <alignment horizontal="center" vertical="center"/>
    </xf>
    <xf numFmtId="0" fontId="32" fillId="0" borderId="31" xfId="0" applyFont="1" applyBorder="1" applyAlignment="1">
      <alignment horizontal="center" vertical="center"/>
    </xf>
    <xf numFmtId="0" fontId="32" fillId="0" borderId="16" xfId="0" applyFont="1" applyBorder="1" applyAlignment="1">
      <alignment horizontal="center" vertical="center"/>
    </xf>
    <xf numFmtId="0" fontId="35" fillId="28" borderId="107" xfId="0" applyFont="1" applyFill="1" applyBorder="1" applyAlignment="1">
      <alignment horizontal="center" vertical="center" shrinkToFit="1"/>
    </xf>
    <xf numFmtId="0" fontId="35" fillId="28" borderId="100" xfId="0" applyFont="1" applyFill="1" applyBorder="1" applyAlignment="1">
      <alignment horizontal="center" vertical="center" shrinkToFit="1"/>
    </xf>
    <xf numFmtId="0" fontId="35" fillId="28" borderId="108" xfId="0" applyFont="1" applyFill="1" applyBorder="1" applyAlignment="1">
      <alignment horizontal="center" vertical="center" shrinkToFit="1"/>
    </xf>
    <xf numFmtId="0" fontId="0" fillId="0" borderId="36" xfId="0" applyBorder="1" applyAlignment="1">
      <alignment horizontal="center" vertical="center"/>
    </xf>
    <xf numFmtId="0" fontId="0" fillId="0" borderId="40" xfId="0" applyBorder="1" applyAlignment="1">
      <alignment horizontal="center" vertical="center"/>
    </xf>
    <xf numFmtId="0" fontId="0" fillId="0" borderId="35" xfId="0" applyBorder="1" applyAlignment="1">
      <alignment horizontal="center" vertical="center"/>
    </xf>
    <xf numFmtId="0" fontId="0" fillId="0" borderId="41" xfId="0" applyBorder="1" applyAlignment="1">
      <alignment horizontal="center" vertical="center"/>
    </xf>
    <xf numFmtId="0" fontId="32" fillId="0" borderId="107" xfId="0" applyFont="1" applyBorder="1" applyAlignment="1">
      <alignment horizontal="center" vertical="center" shrinkToFit="1"/>
    </xf>
    <xf numFmtId="0" fontId="32" fillId="0" borderId="14" xfId="0" applyFont="1" applyBorder="1" applyAlignment="1">
      <alignment horizontal="center" vertical="center" shrinkToFit="1"/>
    </xf>
    <xf numFmtId="0" fontId="32" fillId="0" borderId="44" xfId="0" applyFont="1" applyBorder="1" applyAlignment="1">
      <alignment horizontal="center" vertical="center" shrinkToFit="1"/>
    </xf>
    <xf numFmtId="0" fontId="32" fillId="0" borderId="57" xfId="0" applyFont="1" applyBorder="1" applyAlignment="1">
      <alignment horizontal="center" vertical="center" shrinkToFit="1"/>
    </xf>
    <xf numFmtId="0" fontId="103" fillId="0" borderId="110" xfId="0" applyFont="1" applyBorder="1" applyAlignment="1" applyProtection="1">
      <alignment horizontal="center" vertical="center" shrinkToFit="1"/>
      <protection locked="0"/>
    </xf>
    <xf numFmtId="0" fontId="130" fillId="0" borderId="0" xfId="0" applyFont="1" applyAlignment="1">
      <alignment horizontal="justify" vertical="center"/>
    </xf>
    <xf numFmtId="0" fontId="39" fillId="0" borderId="0" xfId="0" applyFont="1">
      <alignment vertical="center"/>
    </xf>
    <xf numFmtId="0" fontId="5" fillId="0" borderId="95" xfId="0" applyFont="1" applyBorder="1" applyAlignment="1">
      <alignment horizontal="center" vertical="center" shrinkToFit="1"/>
    </xf>
    <xf numFmtId="0" fontId="5" fillId="0" borderId="33"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87" xfId="0" applyFont="1" applyBorder="1" applyAlignment="1">
      <alignment horizontal="center" vertical="center" shrinkToFit="1"/>
    </xf>
    <xf numFmtId="0" fontId="5" fillId="0" borderId="20" xfId="0" applyFont="1" applyBorder="1" applyAlignment="1">
      <alignment horizontal="center" vertical="center" shrinkToFit="1"/>
    </xf>
    <xf numFmtId="0" fontId="5" fillId="0" borderId="19" xfId="0" applyFont="1" applyBorder="1" applyAlignment="1">
      <alignment horizontal="center" vertical="center" shrinkToFit="1"/>
    </xf>
    <xf numFmtId="0" fontId="22" fillId="0" borderId="197" xfId="0" applyFont="1" applyFill="1" applyBorder="1" applyAlignment="1" applyProtection="1">
      <alignment horizontal="center" vertical="center" shrinkToFit="1"/>
      <protection locked="0"/>
    </xf>
    <xf numFmtId="0" fontId="22" fillId="0" borderId="34" xfId="0" applyFont="1" applyFill="1" applyBorder="1" applyAlignment="1" applyProtection="1">
      <alignment horizontal="center" vertical="center" shrinkToFit="1"/>
      <protection locked="0"/>
    </xf>
    <xf numFmtId="0" fontId="22" fillId="0" borderId="21" xfId="0" applyFont="1" applyFill="1" applyBorder="1" applyAlignment="1" applyProtection="1">
      <alignment horizontal="center" vertical="center" shrinkToFit="1"/>
      <protection locked="0"/>
    </xf>
    <xf numFmtId="184" fontId="99" fillId="36" borderId="23" xfId="0" applyNumberFormat="1" applyFont="1" applyFill="1" applyBorder="1" applyAlignment="1">
      <alignment horizontal="center" vertical="center" shrinkToFit="1"/>
    </xf>
    <xf numFmtId="0" fontId="99" fillId="36" borderId="21" xfId="0" applyFont="1" applyFill="1" applyBorder="1" applyAlignment="1">
      <alignment horizontal="center" vertical="center" shrinkToFit="1"/>
    </xf>
    <xf numFmtId="0" fontId="5" fillId="0" borderId="0" xfId="0" applyFont="1" applyAlignment="1">
      <alignment horizontal="left" vertical="top" wrapText="1"/>
    </xf>
    <xf numFmtId="0" fontId="5" fillId="0" borderId="64" xfId="0" applyFont="1" applyBorder="1" applyAlignment="1">
      <alignment horizontal="left" vertical="top" wrapText="1"/>
    </xf>
    <xf numFmtId="0" fontId="5" fillId="0" borderId="0" xfId="0" applyFont="1" applyAlignment="1">
      <alignment horizontal="center" vertical="top" wrapText="1"/>
    </xf>
    <xf numFmtId="0" fontId="5" fillId="0" borderId="64" xfId="0" applyFont="1" applyBorder="1" applyAlignment="1">
      <alignment horizontal="center" vertical="top" wrapText="1"/>
    </xf>
    <xf numFmtId="0" fontId="5" fillId="0" borderId="3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0" xfId="0" applyFont="1" applyAlignment="1">
      <alignment horizontal="center" vertical="center" wrapText="1"/>
    </xf>
    <xf numFmtId="0" fontId="5" fillId="0" borderId="24"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64" xfId="0" applyFont="1" applyBorder="1" applyAlignment="1">
      <alignment horizontal="center" vertical="center" wrapText="1"/>
    </xf>
    <xf numFmtId="0" fontId="0" fillId="0" borderId="20" xfId="0" applyBorder="1" applyAlignment="1">
      <alignment vertical="top" wrapText="1"/>
    </xf>
    <xf numFmtId="0" fontId="0" fillId="0" borderId="88" xfId="0" applyBorder="1" applyAlignment="1">
      <alignment vertical="top" wrapText="1"/>
    </xf>
    <xf numFmtId="0" fontId="5" fillId="36" borderId="46" xfId="0" applyFont="1" applyFill="1" applyBorder="1" applyAlignment="1">
      <alignment horizontal="left" vertical="center" wrapText="1" indent="1"/>
    </xf>
    <xf numFmtId="0" fontId="5" fillId="36" borderId="33" xfId="0" applyFont="1" applyFill="1" applyBorder="1" applyAlignment="1">
      <alignment horizontal="left" vertical="center" wrapText="1" indent="1"/>
    </xf>
    <xf numFmtId="0" fontId="5" fillId="36" borderId="63" xfId="0" applyFont="1" applyFill="1" applyBorder="1" applyAlignment="1">
      <alignment horizontal="left" vertical="center" wrapText="1" indent="1"/>
    </xf>
    <xf numFmtId="0" fontId="5" fillId="36" borderId="38" xfId="0" applyFont="1" applyFill="1" applyBorder="1" applyAlignment="1">
      <alignment horizontal="left" vertical="center" wrapText="1" indent="1"/>
    </xf>
    <xf numFmtId="0" fontId="5" fillId="36" borderId="0" xfId="0" applyFont="1" applyFill="1" applyAlignment="1">
      <alignment horizontal="left" vertical="center" wrapText="1" indent="1"/>
    </xf>
    <xf numFmtId="0" fontId="5" fillId="36" borderId="64" xfId="0" applyFont="1" applyFill="1" applyBorder="1" applyAlignment="1">
      <alignment horizontal="left" vertical="center" wrapText="1" indent="1"/>
    </xf>
    <xf numFmtId="0" fontId="5" fillId="36" borderId="39" xfId="0" applyFont="1" applyFill="1" applyBorder="1" applyAlignment="1">
      <alignment horizontal="left" vertical="center" wrapText="1" indent="1"/>
    </xf>
    <xf numFmtId="0" fontId="5" fillId="36" borderId="20" xfId="0" applyFont="1" applyFill="1" applyBorder="1" applyAlignment="1">
      <alignment horizontal="left" vertical="center" wrapText="1" indent="1"/>
    </xf>
    <xf numFmtId="0" fontId="5" fillId="36" borderId="88" xfId="0" applyFont="1" applyFill="1" applyBorder="1" applyAlignment="1">
      <alignment horizontal="left" vertical="center" wrapText="1" indent="1"/>
    </xf>
    <xf numFmtId="0" fontId="3" fillId="0" borderId="0" xfId="0" applyFont="1" applyAlignment="1">
      <alignment horizontal="left" vertical="top" wrapText="1"/>
    </xf>
    <xf numFmtId="0" fontId="5" fillId="0" borderId="60" xfId="0" applyFont="1" applyBorder="1" applyAlignment="1">
      <alignment horizontal="center" vertical="center" shrinkToFit="1"/>
    </xf>
    <xf numFmtId="0" fontId="0" fillId="0" borderId="18" xfId="0" applyBorder="1" applyAlignment="1">
      <alignment horizontal="center" vertical="center" shrinkToFit="1"/>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9" fillId="0" borderId="0" xfId="0" applyFont="1" applyAlignment="1">
      <alignment horizontal="right" vertical="center" wrapText="1"/>
    </xf>
    <xf numFmtId="0" fontId="0" fillId="0" borderId="0" xfId="0" applyAlignment="1">
      <alignment horizontal="right" vertical="center" wrapText="1"/>
    </xf>
    <xf numFmtId="0" fontId="128" fillId="36" borderId="23" xfId="0" applyFont="1" applyFill="1" applyBorder="1" applyAlignment="1">
      <alignment horizontal="left" vertical="center" indent="1" shrinkToFit="1"/>
    </xf>
    <xf numFmtId="0" fontId="128" fillId="36" borderId="34" xfId="0" applyFont="1" applyFill="1" applyBorder="1" applyAlignment="1">
      <alignment horizontal="left" vertical="center" indent="1" shrinkToFit="1"/>
    </xf>
    <xf numFmtId="0" fontId="128" fillId="36" borderId="21" xfId="0" applyFont="1" applyFill="1" applyBorder="1" applyAlignment="1">
      <alignment horizontal="left" vertical="center" indent="1" shrinkToFit="1"/>
    </xf>
    <xf numFmtId="0" fontId="32" fillId="36" borderId="23" xfId="0" applyFont="1" applyFill="1" applyBorder="1" applyAlignment="1">
      <alignment horizontal="left" vertical="center" indent="1" shrinkToFit="1"/>
    </xf>
    <xf numFmtId="0" fontId="32" fillId="36" borderId="34" xfId="0" applyFont="1" applyFill="1" applyBorder="1" applyAlignment="1">
      <alignment horizontal="left" vertical="center" indent="1" shrinkToFit="1"/>
    </xf>
    <xf numFmtId="0" fontId="32" fillId="36" borderId="65" xfId="0" applyFont="1" applyFill="1" applyBorder="1" applyAlignment="1">
      <alignment horizontal="left" vertical="center" indent="1" shrinkToFit="1"/>
    </xf>
    <xf numFmtId="0" fontId="4" fillId="0" borderId="22" xfId="0" applyFont="1" applyBorder="1" applyAlignment="1">
      <alignment horizontal="left" vertical="top" wrapText="1"/>
    </xf>
    <xf numFmtId="0" fontId="4" fillId="0" borderId="0" xfId="0" applyFont="1" applyAlignment="1">
      <alignment horizontal="left" vertical="top" wrapText="1"/>
    </xf>
    <xf numFmtId="0" fontId="4" fillId="0" borderId="33" xfId="0" applyFont="1" applyBorder="1" applyAlignment="1">
      <alignment horizontal="left" vertical="top" wrapText="1"/>
    </xf>
    <xf numFmtId="0" fontId="4" fillId="0" borderId="63" xfId="0" applyFont="1" applyBorder="1" applyAlignment="1">
      <alignment horizontal="left" vertical="top" wrapText="1"/>
    </xf>
    <xf numFmtId="0" fontId="4" fillId="0" borderId="60" xfId="0" applyFont="1" applyBorder="1" applyAlignment="1">
      <alignment horizontal="left" vertical="top" wrapText="1"/>
    </xf>
    <xf numFmtId="0" fontId="0" fillId="0" borderId="66" xfId="0" applyBorder="1" applyAlignment="1">
      <alignment horizontal="left" vertical="top" wrapText="1"/>
    </xf>
    <xf numFmtId="0" fontId="4" fillId="0" borderId="66" xfId="0" applyFont="1" applyBorder="1" applyAlignment="1">
      <alignment horizontal="left" vertical="top" wrapText="1"/>
    </xf>
    <xf numFmtId="0" fontId="0" fillId="0" borderId="0" xfId="0" applyAlignment="1">
      <alignment vertical="top" wrapText="1"/>
    </xf>
    <xf numFmtId="0" fontId="5" fillId="0" borderId="34" xfId="0" applyFont="1" applyBorder="1" applyAlignment="1">
      <alignment horizontal="center" vertical="center" shrinkToFit="1"/>
    </xf>
    <xf numFmtId="0" fontId="5" fillId="0" borderId="21" xfId="0" applyFont="1" applyBorder="1" applyAlignment="1">
      <alignment horizontal="center" vertical="center" shrinkToFit="1"/>
    </xf>
    <xf numFmtId="20" fontId="57" fillId="36" borderId="34" xfId="0" applyNumberFormat="1" applyFont="1" applyFill="1" applyBorder="1" applyAlignment="1">
      <alignment horizontal="left" vertical="center" shrinkToFit="1"/>
    </xf>
    <xf numFmtId="0" fontId="57" fillId="36" borderId="65" xfId="0" applyFont="1" applyFill="1" applyBorder="1" applyAlignment="1">
      <alignment horizontal="left" vertical="center" shrinkToFit="1"/>
    </xf>
    <xf numFmtId="0" fontId="9" fillId="36" borderId="34" xfId="0" applyFont="1" applyFill="1" applyBorder="1" applyAlignment="1">
      <alignment horizontal="center" vertical="center" shrinkToFit="1"/>
    </xf>
    <xf numFmtId="184" fontId="9" fillId="36" borderId="34" xfId="0" applyNumberFormat="1" applyFont="1" applyFill="1" applyBorder="1" applyAlignment="1">
      <alignment horizontal="center" vertical="center" shrinkToFit="1"/>
    </xf>
    <xf numFmtId="0" fontId="4" fillId="0" borderId="64" xfId="0" applyFont="1" applyBorder="1" applyAlignment="1">
      <alignment horizontal="left" vertical="top" wrapText="1"/>
    </xf>
    <xf numFmtId="0" fontId="4" fillId="0" borderId="90" xfId="0" applyFont="1" applyBorder="1" applyAlignment="1">
      <alignment horizontal="center" vertical="top" wrapText="1"/>
    </xf>
    <xf numFmtId="0" fontId="4" fillId="0" borderId="91" xfId="0" applyFont="1" applyBorder="1" applyAlignment="1">
      <alignment horizontal="center" vertical="top" wrapText="1"/>
    </xf>
    <xf numFmtId="0" fontId="6" fillId="0" borderId="0" xfId="0" applyFont="1" applyAlignment="1">
      <alignment horizontal="center" vertical="top" wrapText="1"/>
    </xf>
    <xf numFmtId="0" fontId="6" fillId="0" borderId="64" xfId="0" applyFont="1" applyBorder="1" applyAlignment="1">
      <alignment horizontal="center" vertical="top" wrapText="1"/>
    </xf>
    <xf numFmtId="177" fontId="5" fillId="0" borderId="0" xfId="0" applyNumberFormat="1" applyFont="1" applyAlignment="1">
      <alignment horizontal="right" vertical="top" wrapText="1"/>
    </xf>
    <xf numFmtId="177" fontId="5" fillId="0" borderId="64" xfId="0" applyNumberFormat="1" applyFont="1" applyBorder="1" applyAlignment="1">
      <alignment horizontal="right" vertical="top" wrapText="1"/>
    </xf>
    <xf numFmtId="0" fontId="9" fillId="0" borderId="0" xfId="0" applyFont="1" applyAlignment="1">
      <alignment horizontal="right" vertical="center" shrinkToFit="1"/>
    </xf>
    <xf numFmtId="0" fontId="0" fillId="0" borderId="0" xfId="0" applyAlignment="1">
      <alignment horizontal="right" vertical="center" shrinkToFit="1"/>
    </xf>
    <xf numFmtId="0" fontId="128" fillId="36" borderId="23" xfId="0" applyFont="1" applyFill="1" applyBorder="1" applyAlignment="1">
      <alignment horizontal="left" vertical="center" shrinkToFit="1"/>
    </xf>
    <xf numFmtId="0" fontId="128" fillId="36" borderId="114" xfId="0" applyFont="1" applyFill="1" applyBorder="1" applyAlignment="1">
      <alignment horizontal="left" vertical="center" shrinkToFit="1"/>
    </xf>
    <xf numFmtId="0" fontId="128" fillId="36" borderId="65" xfId="0" applyFont="1" applyFill="1" applyBorder="1" applyAlignment="1">
      <alignment horizontal="left" vertical="center" indent="1" shrinkToFit="1"/>
    </xf>
    <xf numFmtId="0" fontId="35" fillId="36" borderId="34" xfId="0" applyFont="1" applyFill="1" applyBorder="1" applyAlignment="1">
      <alignment horizontal="left" vertical="center" indent="1" shrinkToFit="1"/>
    </xf>
    <xf numFmtId="0" fontId="35" fillId="36" borderId="65" xfId="0" applyFont="1" applyFill="1" applyBorder="1" applyAlignment="1">
      <alignment horizontal="left" vertical="center" indent="1" shrinkToFit="1"/>
    </xf>
    <xf numFmtId="0" fontId="5" fillId="0" borderId="95" xfId="0" applyFont="1" applyBorder="1" applyAlignment="1">
      <alignment horizontal="center" vertical="center" wrapText="1"/>
    </xf>
    <xf numFmtId="0" fontId="5" fillId="0" borderId="87" xfId="0" applyFont="1" applyBorder="1" applyAlignment="1">
      <alignment horizontal="center" vertical="center" wrapText="1"/>
    </xf>
    <xf numFmtId="0" fontId="46" fillId="0" borderId="92" xfId="0" applyFont="1" applyBorder="1" applyAlignment="1">
      <alignment horizontal="center" vertical="center" wrapText="1"/>
    </xf>
    <xf numFmtId="0" fontId="46" fillId="0" borderId="93" xfId="0" applyFont="1" applyBorder="1" applyAlignment="1">
      <alignment horizontal="center" vertical="center" wrapText="1"/>
    </xf>
    <xf numFmtId="0" fontId="41" fillId="36" borderId="92" xfId="0" applyFont="1" applyFill="1" applyBorder="1" applyAlignment="1">
      <alignment horizontal="center" vertical="center" wrapText="1"/>
    </xf>
    <xf numFmtId="0" fontId="41" fillId="36" borderId="93" xfId="0" applyFont="1" applyFill="1" applyBorder="1" applyAlignment="1">
      <alignment horizontal="center" vertical="center" wrapText="1"/>
    </xf>
    <xf numFmtId="0" fontId="41" fillId="36" borderId="94" xfId="0" applyFont="1" applyFill="1" applyBorder="1" applyAlignment="1">
      <alignment horizontal="center" vertical="center" wrapText="1"/>
    </xf>
    <xf numFmtId="0" fontId="46" fillId="0" borderId="46" xfId="0" applyFont="1" applyBorder="1" applyAlignment="1">
      <alignment horizontal="center" vertical="center" wrapText="1"/>
    </xf>
    <xf numFmtId="0" fontId="46" fillId="0" borderId="33" xfId="0" applyFont="1" applyBorder="1" applyAlignment="1">
      <alignment horizontal="center" vertical="center" wrapText="1"/>
    </xf>
    <xf numFmtId="0" fontId="46" fillId="0" borderId="39" xfId="0" applyFont="1" applyBorder="1" applyAlignment="1">
      <alignment horizontal="center" vertical="center" wrapText="1"/>
    </xf>
    <xf numFmtId="0" fontId="46" fillId="0" borderId="20" xfId="0" applyFont="1" applyBorder="1" applyAlignment="1">
      <alignment horizontal="center" vertical="center" wrapText="1"/>
    </xf>
    <xf numFmtId="0" fontId="55" fillId="36" borderId="46" xfId="0" applyFont="1" applyFill="1" applyBorder="1" applyAlignment="1">
      <alignment horizontal="center" vertical="center" shrinkToFit="1"/>
    </xf>
    <xf numFmtId="0" fontId="55" fillId="36" borderId="33" xfId="0" applyFont="1" applyFill="1" applyBorder="1" applyAlignment="1">
      <alignment horizontal="center" vertical="center" shrinkToFit="1"/>
    </xf>
    <xf numFmtId="0" fontId="55" fillId="36" borderId="63" xfId="0" applyFont="1" applyFill="1" applyBorder="1" applyAlignment="1">
      <alignment horizontal="center" vertical="center" shrinkToFit="1"/>
    </xf>
    <xf numFmtId="0" fontId="55" fillId="36" borderId="39" xfId="0" applyFont="1" applyFill="1" applyBorder="1" applyAlignment="1">
      <alignment horizontal="center" vertical="center" shrinkToFit="1"/>
    </xf>
    <xf numFmtId="0" fontId="55" fillId="36" borderId="20" xfId="0" applyFont="1" applyFill="1" applyBorder="1" applyAlignment="1">
      <alignment horizontal="center" vertical="center" shrinkToFit="1"/>
    </xf>
    <xf numFmtId="0" fontId="55" fillId="36" borderId="88" xfId="0" applyFont="1" applyFill="1" applyBorder="1" applyAlignment="1">
      <alignment horizontal="center" vertical="center" shrinkToFit="1"/>
    </xf>
    <xf numFmtId="0" fontId="5" fillId="0" borderId="38" xfId="0" applyFont="1" applyBorder="1" applyAlignment="1">
      <alignment horizontal="center" vertical="center" wrapText="1"/>
    </xf>
    <xf numFmtId="0" fontId="5" fillId="0" borderId="39" xfId="0" applyFont="1" applyBorder="1" applyAlignment="1">
      <alignment horizontal="center" vertical="center" wrapText="1"/>
    </xf>
    <xf numFmtId="0" fontId="56" fillId="36" borderId="38" xfId="0" applyFont="1" applyFill="1" applyBorder="1" applyAlignment="1">
      <alignment horizontal="center" vertical="center" shrinkToFit="1"/>
    </xf>
    <xf numFmtId="0" fontId="56" fillId="36" borderId="0" xfId="0" applyFont="1" applyFill="1" applyAlignment="1">
      <alignment horizontal="center" vertical="center" shrinkToFit="1"/>
    </xf>
    <xf numFmtId="0" fontId="56" fillId="36" borderId="24" xfId="0" applyFont="1" applyFill="1" applyBorder="1" applyAlignment="1">
      <alignment horizontal="center" vertical="center" shrinkToFit="1"/>
    </xf>
    <xf numFmtId="0" fontId="56" fillId="36" borderId="39" xfId="0" applyFont="1" applyFill="1" applyBorder="1" applyAlignment="1">
      <alignment horizontal="center" vertical="center" shrinkToFit="1"/>
    </xf>
    <xf numFmtId="0" fontId="56" fillId="36" borderId="20" xfId="0" applyFont="1" applyFill="1" applyBorder="1" applyAlignment="1">
      <alignment horizontal="center" vertical="center" shrinkToFit="1"/>
    </xf>
    <xf numFmtId="0" fontId="56" fillId="36" borderId="19" xfId="0" applyFont="1" applyFill="1" applyBorder="1" applyAlignment="1">
      <alignment horizontal="center" vertical="center" shrinkToFit="1"/>
    </xf>
    <xf numFmtId="0" fontId="55" fillId="36" borderId="191" xfId="0" applyFont="1" applyFill="1" applyBorder="1" applyAlignment="1">
      <alignment horizontal="center" vertical="center" shrinkToFit="1"/>
    </xf>
    <xf numFmtId="0" fontId="55" fillId="36" borderId="192" xfId="0" applyFont="1" applyFill="1" applyBorder="1" applyAlignment="1">
      <alignment horizontal="center" vertical="center" shrinkToFit="1"/>
    </xf>
    <xf numFmtId="0" fontId="55" fillId="36" borderId="193" xfId="0" applyFont="1" applyFill="1" applyBorder="1" applyAlignment="1">
      <alignment horizontal="center" vertical="center" shrinkToFit="1"/>
    </xf>
    <xf numFmtId="0" fontId="5" fillId="0" borderId="46" xfId="0" applyFont="1" applyBorder="1" applyAlignment="1">
      <alignment horizontal="center" vertical="center" shrinkToFit="1"/>
    </xf>
    <xf numFmtId="0" fontId="0" fillId="0" borderId="25" xfId="0" applyBorder="1" applyAlignment="1">
      <alignment horizontal="center" vertical="center" shrinkToFit="1"/>
    </xf>
    <xf numFmtId="0" fontId="0" fillId="0" borderId="39" xfId="0" applyBorder="1" applyAlignment="1">
      <alignment horizontal="center" vertical="center" shrinkToFit="1"/>
    </xf>
    <xf numFmtId="0" fontId="0" fillId="0" borderId="19" xfId="0" applyBorder="1" applyAlignment="1">
      <alignment horizontal="center" vertical="center" shrinkToFit="1"/>
    </xf>
    <xf numFmtId="0" fontId="5" fillId="0" borderId="63" xfId="0" applyFont="1" applyBorder="1" applyAlignment="1">
      <alignment horizontal="center" vertical="center" shrinkToFit="1"/>
    </xf>
    <xf numFmtId="0" fontId="5" fillId="0" borderId="39" xfId="0" applyFont="1" applyBorder="1" applyAlignment="1">
      <alignment horizontal="center" vertical="center" shrinkToFit="1"/>
    </xf>
    <xf numFmtId="0" fontId="5" fillId="0" borderId="88" xfId="0" applyFont="1" applyBorder="1" applyAlignment="1">
      <alignment horizontal="center" vertical="center" shrinkToFit="1"/>
    </xf>
    <xf numFmtId="0" fontId="5" fillId="0" borderId="194" xfId="0" applyFont="1" applyBorder="1" applyAlignment="1">
      <alignment horizontal="center" vertical="center" shrinkToFit="1"/>
    </xf>
    <xf numFmtId="0" fontId="0" fillId="0" borderId="195" xfId="0" applyBorder="1" applyAlignment="1">
      <alignment horizontal="center" vertical="center" shrinkToFit="1"/>
    </xf>
    <xf numFmtId="0" fontId="5" fillId="0" borderId="197" xfId="0" applyFont="1" applyBorder="1" applyAlignment="1">
      <alignment horizontal="center" vertical="center" shrinkToFit="1"/>
    </xf>
    <xf numFmtId="0" fontId="0" fillId="0" borderId="34" xfId="0" applyBorder="1" applyAlignment="1">
      <alignment horizontal="center" vertical="center" shrinkToFit="1"/>
    </xf>
    <xf numFmtId="0" fontId="4" fillId="0" borderId="38" xfId="0" applyFont="1" applyBorder="1" applyAlignment="1">
      <alignment horizontal="justify" vertical="center" shrinkToFit="1"/>
    </xf>
    <xf numFmtId="0" fontId="0" fillId="0" borderId="24" xfId="0" applyBorder="1" applyAlignment="1">
      <alignment horizontal="justify" vertical="center" shrinkToFit="1"/>
    </xf>
    <xf numFmtId="0" fontId="0" fillId="0" borderId="34" xfId="0" applyBorder="1" applyAlignment="1">
      <alignment vertical="center" shrinkToFit="1"/>
    </xf>
    <xf numFmtId="0" fontId="0" fillId="0" borderId="65" xfId="0" applyBorder="1" applyAlignment="1">
      <alignment vertical="center" shrinkToFit="1"/>
    </xf>
    <xf numFmtId="0" fontId="5" fillId="0" borderId="198" xfId="0" applyFont="1" applyBorder="1" applyAlignment="1">
      <alignment horizontal="center" vertical="center" shrinkToFit="1"/>
    </xf>
    <xf numFmtId="0" fontId="0" fillId="0" borderId="192" xfId="0" applyBorder="1" applyAlignment="1">
      <alignment horizontal="center" vertical="center" shrinkToFit="1"/>
    </xf>
    <xf numFmtId="0" fontId="0" fillId="0" borderId="199" xfId="0" applyBorder="1" applyAlignment="1">
      <alignment horizontal="center" vertical="center" shrinkToFit="1"/>
    </xf>
    <xf numFmtId="0" fontId="7" fillId="0" borderId="95"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01" xfId="0" applyFont="1" applyBorder="1" applyAlignment="1">
      <alignment horizontal="center" vertical="center" wrapText="1"/>
    </xf>
    <xf numFmtId="0" fontId="7" fillId="0" borderId="202" xfId="0" applyFont="1" applyBorder="1" applyAlignment="1">
      <alignment horizontal="center" vertical="center" wrapText="1"/>
    </xf>
    <xf numFmtId="0" fontId="7" fillId="0" borderId="203" xfId="0" applyFont="1" applyBorder="1" applyAlignment="1">
      <alignment horizontal="center" vertical="center" wrapText="1"/>
    </xf>
    <xf numFmtId="0" fontId="35" fillId="0" borderId="38" xfId="0" applyFont="1" applyFill="1" applyBorder="1" applyAlignment="1" applyProtection="1">
      <alignment horizontal="center" vertical="center" wrapText="1"/>
      <protection locked="0"/>
    </xf>
    <xf numFmtId="0" fontId="35" fillId="0" borderId="0" xfId="0" applyFont="1" applyFill="1" applyAlignment="1" applyProtection="1">
      <alignment vertical="center" wrapText="1"/>
      <protection locked="0"/>
    </xf>
    <xf numFmtId="0" fontId="35" fillId="0" borderId="64" xfId="0" applyFont="1" applyFill="1" applyBorder="1" applyAlignment="1" applyProtection="1">
      <alignment vertical="center" wrapText="1"/>
      <protection locked="0"/>
    </xf>
    <xf numFmtId="0" fontId="35" fillId="0" borderId="38" xfId="0" applyFont="1" applyFill="1" applyBorder="1" applyAlignment="1" applyProtection="1">
      <alignment vertical="center" wrapText="1"/>
      <protection locked="0"/>
    </xf>
    <xf numFmtId="0" fontId="7" fillId="0" borderId="38" xfId="0" applyFont="1" applyBorder="1" applyAlignment="1">
      <alignment horizontal="center" vertical="center" wrapText="1"/>
    </xf>
    <xf numFmtId="0" fontId="7" fillId="0" borderId="0" xfId="0" applyFont="1" applyAlignment="1">
      <alignment horizontal="center" vertical="center" wrapText="1"/>
    </xf>
    <xf numFmtId="0" fontId="7" fillId="0" borderId="24" xfId="0" applyFont="1" applyBorder="1" applyAlignment="1">
      <alignment horizontal="center" vertical="center" wrapText="1"/>
    </xf>
    <xf numFmtId="0" fontId="4" fillId="0" borderId="89" xfId="0" applyFont="1" applyBorder="1" applyAlignment="1">
      <alignment horizontal="left" vertical="top" wrapText="1"/>
    </xf>
    <xf numFmtId="0" fontId="4" fillId="0" borderId="90" xfId="0" applyFont="1" applyBorder="1" applyAlignment="1">
      <alignment horizontal="left" vertical="top" wrapText="1"/>
    </xf>
    <xf numFmtId="0" fontId="4" fillId="0" borderId="204" xfId="0" applyFont="1" applyBorder="1" applyAlignment="1">
      <alignment horizontal="left" vertical="top" wrapText="1"/>
    </xf>
    <xf numFmtId="0" fontId="4" fillId="0" borderId="39" xfId="0" applyFont="1" applyBorder="1" applyAlignment="1">
      <alignment horizontal="left" vertical="top" wrapText="1"/>
    </xf>
    <xf numFmtId="0" fontId="4" fillId="0" borderId="20" xfId="0" applyFont="1" applyBorder="1" applyAlignment="1">
      <alignment horizontal="left" vertical="top" wrapText="1"/>
    </xf>
    <xf numFmtId="0" fontId="4" fillId="0" borderId="19" xfId="0" applyFont="1" applyBorder="1" applyAlignment="1">
      <alignment horizontal="left" vertical="top" wrapText="1"/>
    </xf>
    <xf numFmtId="0" fontId="7" fillId="0" borderId="3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9" xfId="0" applyFont="1" applyBorder="1" applyAlignment="1">
      <alignment horizontal="center" vertical="center" wrapText="1"/>
    </xf>
    <xf numFmtId="0" fontId="22" fillId="36" borderId="197" xfId="0" applyFont="1" applyFill="1" applyBorder="1" applyAlignment="1">
      <alignment horizontal="center" vertical="center" shrinkToFit="1"/>
    </xf>
    <xf numFmtId="0" fontId="22" fillId="36" borderId="34" xfId="0" applyFont="1" applyFill="1" applyBorder="1" applyAlignment="1">
      <alignment horizontal="center" vertical="center" shrinkToFit="1"/>
    </xf>
    <xf numFmtId="0" fontId="22" fillId="36" borderId="21" xfId="0" applyFont="1" applyFill="1" applyBorder="1" applyAlignment="1">
      <alignment horizontal="center" vertical="center" shrinkToFit="1"/>
    </xf>
    <xf numFmtId="184" fontId="99" fillId="36" borderId="21" xfId="0" applyNumberFormat="1" applyFont="1" applyFill="1" applyBorder="1" applyAlignment="1">
      <alignment horizontal="center" vertical="center" shrinkToFit="1"/>
    </xf>
    <xf numFmtId="0" fontId="5" fillId="0" borderId="22" xfId="0" applyFont="1" applyBorder="1" applyAlignment="1">
      <alignment horizontal="left" vertical="top" wrapText="1"/>
    </xf>
    <xf numFmtId="0" fontId="128" fillId="36" borderId="0" xfId="0" applyFont="1" applyFill="1" applyAlignment="1">
      <alignment horizontal="left" vertical="center" shrinkToFit="1"/>
    </xf>
    <xf numFmtId="0" fontId="128" fillId="36" borderId="64" xfId="0" applyFont="1" applyFill="1" applyBorder="1" applyAlignment="1">
      <alignment horizontal="left" vertical="center" shrinkToFit="1"/>
    </xf>
    <xf numFmtId="0" fontId="128" fillId="36" borderId="0" xfId="0" applyFont="1" applyFill="1" applyAlignment="1">
      <alignment horizontal="left" vertical="center" indent="1" shrinkToFit="1"/>
    </xf>
    <xf numFmtId="0" fontId="35" fillId="36" borderId="0" xfId="0" applyFont="1" applyFill="1" applyAlignment="1">
      <alignment horizontal="left" vertical="center" indent="1" shrinkToFit="1"/>
    </xf>
    <xf numFmtId="0" fontId="35" fillId="36" borderId="64" xfId="0" applyFont="1" applyFill="1" applyBorder="1" applyAlignment="1">
      <alignment horizontal="left" vertical="center" indent="1" shrinkToFit="1"/>
    </xf>
    <xf numFmtId="0" fontId="32" fillId="36" borderId="0" xfId="0" applyFont="1" applyFill="1" applyAlignment="1">
      <alignment horizontal="left" vertical="center" indent="1" shrinkToFit="1"/>
    </xf>
    <xf numFmtId="0" fontId="32" fillId="36" borderId="64" xfId="0" applyFont="1" applyFill="1" applyBorder="1" applyAlignment="1">
      <alignment horizontal="left" vertical="center" indent="1" shrinkToFit="1"/>
    </xf>
    <xf numFmtId="0" fontId="5" fillId="0" borderId="22" xfId="0" applyFont="1" applyBorder="1" applyAlignment="1">
      <alignment horizontal="right" wrapText="1" indent="3"/>
    </xf>
    <xf numFmtId="0" fontId="4" fillId="0" borderId="0" xfId="0" applyFont="1" applyAlignment="1">
      <alignment horizontal="right" wrapText="1" indent="3"/>
    </xf>
    <xf numFmtId="0" fontId="4" fillId="0" borderId="64" xfId="0" applyFont="1" applyBorder="1" applyAlignment="1">
      <alignment horizontal="right" wrapText="1" indent="3"/>
    </xf>
    <xf numFmtId="0" fontId="9" fillId="36" borderId="46" xfId="0" applyFont="1" applyFill="1" applyBorder="1" applyAlignment="1">
      <alignment horizontal="left" vertical="center" wrapText="1" indent="1"/>
    </xf>
    <xf numFmtId="0" fontId="9" fillId="36" borderId="33" xfId="0" applyFont="1" applyFill="1" applyBorder="1" applyAlignment="1">
      <alignment horizontal="left" vertical="center" wrapText="1" indent="1"/>
    </xf>
    <xf numFmtId="0" fontId="9" fillId="36" borderId="63" xfId="0" applyFont="1" applyFill="1" applyBorder="1" applyAlignment="1">
      <alignment horizontal="left" vertical="center" wrapText="1" indent="1"/>
    </xf>
    <xf numFmtId="0" fontId="9" fillId="36" borderId="38" xfId="0" applyFont="1" applyFill="1" applyBorder="1" applyAlignment="1">
      <alignment horizontal="left" vertical="center" wrapText="1" indent="1"/>
    </xf>
    <xf numFmtId="0" fontId="9" fillId="36" borderId="0" xfId="0" applyFont="1" applyFill="1" applyAlignment="1">
      <alignment horizontal="left" vertical="center" wrapText="1" indent="1"/>
    </xf>
    <xf numFmtId="0" fontId="9" fillId="36" borderId="64" xfId="0" applyFont="1" applyFill="1" applyBorder="1" applyAlignment="1">
      <alignment horizontal="left" vertical="center" wrapText="1" indent="1"/>
    </xf>
    <xf numFmtId="0" fontId="9" fillId="36" borderId="39" xfId="0" applyFont="1" applyFill="1" applyBorder="1" applyAlignment="1">
      <alignment horizontal="left" vertical="center" wrapText="1" indent="1"/>
    </xf>
    <xf numFmtId="0" fontId="9" fillId="36" borderId="20" xfId="0" applyFont="1" applyFill="1" applyBorder="1" applyAlignment="1">
      <alignment horizontal="left" vertical="center" wrapText="1" indent="1"/>
    </xf>
    <xf numFmtId="0" fontId="9" fillId="36" borderId="88" xfId="0" applyFont="1" applyFill="1" applyBorder="1" applyAlignment="1">
      <alignment horizontal="left" vertical="center" wrapText="1" indent="1"/>
    </xf>
    <xf numFmtId="0" fontId="128" fillId="36" borderId="46" xfId="0" applyFont="1" applyFill="1" applyBorder="1" applyAlignment="1">
      <alignment horizontal="left" vertical="center" indent="1" shrinkToFit="1"/>
    </xf>
    <xf numFmtId="0" fontId="128" fillId="36" borderId="33" xfId="0" applyFont="1" applyFill="1" applyBorder="1" applyAlignment="1">
      <alignment horizontal="left" vertical="center" indent="1" shrinkToFit="1"/>
    </xf>
    <xf numFmtId="0" fontId="128" fillId="36" borderId="39" xfId="0" applyFont="1" applyFill="1" applyBorder="1" applyAlignment="1">
      <alignment horizontal="left" vertical="center" indent="1" shrinkToFit="1"/>
    </xf>
    <xf numFmtId="0" fontId="128" fillId="36" borderId="20" xfId="0" applyFont="1" applyFill="1" applyBorder="1" applyAlignment="1">
      <alignment horizontal="left" vertical="center" indent="1" shrinkToFit="1"/>
    </xf>
    <xf numFmtId="0" fontId="5" fillId="0" borderId="23" xfId="0" applyFont="1" applyBorder="1" applyAlignment="1">
      <alignment horizontal="center" vertical="center" wrapText="1"/>
    </xf>
    <xf numFmtId="0" fontId="5" fillId="0" borderId="21" xfId="0" applyFont="1" applyBorder="1" applyAlignment="1">
      <alignment horizontal="center" vertical="center" wrapText="1"/>
    </xf>
    <xf numFmtId="0" fontId="22" fillId="36" borderId="23" xfId="0" applyFont="1" applyFill="1" applyBorder="1" applyAlignment="1">
      <alignment horizontal="left" vertical="center" indent="1" shrinkToFit="1"/>
    </xf>
    <xf numFmtId="0" fontId="22" fillId="36" borderId="34" xfId="0" applyFont="1" applyFill="1" applyBorder="1" applyAlignment="1">
      <alignment horizontal="left" vertical="center" indent="1" shrinkToFit="1"/>
    </xf>
    <xf numFmtId="0" fontId="22" fillId="36" borderId="65" xfId="0" applyFont="1" applyFill="1" applyBorder="1" applyAlignment="1">
      <alignment horizontal="left" vertical="center" indent="1" shrinkToFit="1"/>
    </xf>
    <xf numFmtId="0" fontId="5" fillId="0" borderId="46" xfId="0" applyFont="1" applyBorder="1" applyAlignment="1">
      <alignment horizontal="center" vertical="center" wrapText="1" shrinkToFit="1"/>
    </xf>
    <xf numFmtId="0" fontId="5" fillId="0" borderId="25" xfId="0" applyFont="1" applyBorder="1" applyAlignment="1">
      <alignment horizontal="center" vertical="center" wrapText="1" shrinkToFit="1"/>
    </xf>
    <xf numFmtId="0" fontId="22" fillId="36" borderId="191" xfId="0" applyFont="1" applyFill="1" applyBorder="1" applyAlignment="1">
      <alignment horizontal="left" vertical="center" indent="1" shrinkToFit="1"/>
    </xf>
    <xf numFmtId="0" fontId="22" fillId="36" borderId="192" xfId="0" applyFont="1" applyFill="1" applyBorder="1" applyAlignment="1">
      <alignment horizontal="left" vertical="center" indent="1" shrinkToFit="1"/>
    </xf>
    <xf numFmtId="0" fontId="22" fillId="36" borderId="193" xfId="0" applyFont="1" applyFill="1" applyBorder="1" applyAlignment="1">
      <alignment horizontal="left" vertical="center" indent="1" shrinkToFit="1"/>
    </xf>
    <xf numFmtId="0" fontId="7" fillId="0" borderId="95"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01" xfId="0" applyFont="1" applyBorder="1" applyAlignment="1">
      <alignment horizontal="center" vertical="center" shrinkToFit="1"/>
    </xf>
    <xf numFmtId="0" fontId="7" fillId="0" borderId="202" xfId="0" applyFont="1" applyBorder="1" applyAlignment="1">
      <alignment horizontal="center" vertical="center" shrinkToFit="1"/>
    </xf>
    <xf numFmtId="0" fontId="7" fillId="0" borderId="203" xfId="0" applyFont="1" applyBorder="1" applyAlignment="1">
      <alignment horizontal="center" vertical="center" shrinkToFit="1"/>
    </xf>
    <xf numFmtId="0" fontId="35" fillId="0" borderId="38" xfId="0" applyFont="1" applyBorder="1" applyAlignment="1">
      <alignment horizontal="left" vertical="center" shrinkToFit="1"/>
    </xf>
    <xf numFmtId="0" fontId="35" fillId="0" borderId="0" xfId="0" applyFont="1" applyAlignment="1">
      <alignment horizontal="left" vertical="center" shrinkToFit="1"/>
    </xf>
    <xf numFmtId="0" fontId="35" fillId="0" borderId="64" xfId="0" applyFont="1" applyBorder="1" applyAlignment="1">
      <alignment horizontal="left" vertical="center" shrinkToFit="1"/>
    </xf>
    <xf numFmtId="0" fontId="29" fillId="0" borderId="75" xfId="0" applyFont="1" applyBorder="1" applyAlignment="1" applyProtection="1">
      <alignment vertical="center" shrinkToFit="1"/>
      <protection locked="0"/>
    </xf>
    <xf numFmtId="0" fontId="29" fillId="0" borderId="24" xfId="0" applyFont="1" applyBorder="1" applyAlignment="1" applyProtection="1">
      <alignment vertical="center" shrinkToFit="1"/>
      <protection locked="0"/>
    </xf>
    <xf numFmtId="0" fontId="29" fillId="0" borderId="38" xfId="0" applyFont="1" applyBorder="1" applyAlignment="1" applyProtection="1">
      <alignment horizontal="center" vertical="center" shrinkToFit="1"/>
      <protection locked="0"/>
    </xf>
    <xf numFmtId="0" fontId="29" fillId="0" borderId="47" xfId="0" applyFont="1" applyBorder="1" applyAlignment="1" applyProtection="1">
      <alignment horizontal="center" vertical="center" shrinkToFit="1"/>
      <protection locked="0"/>
    </xf>
    <xf numFmtId="0" fontId="29" fillId="0" borderId="0" xfId="0" applyFont="1" applyBorder="1" applyAlignment="1" applyProtection="1">
      <alignment horizontal="center" vertical="center" shrinkToFit="1"/>
      <protection locked="0"/>
    </xf>
    <xf numFmtId="0" fontId="29" fillId="0" borderId="24" xfId="0" applyFont="1" applyBorder="1" applyAlignment="1" applyProtection="1">
      <alignment horizontal="center" vertical="center" shrinkToFit="1"/>
      <protection locked="0"/>
    </xf>
    <xf numFmtId="0" fontId="29" fillId="0" borderId="0" xfId="0" applyFont="1" applyAlignment="1" applyProtection="1">
      <alignment horizontal="center" vertical="center" shrinkToFit="1"/>
      <protection locked="0"/>
    </xf>
    <xf numFmtId="0" fontId="0" fillId="0" borderId="101" xfId="0" applyBorder="1" applyAlignment="1">
      <alignment horizontal="left" vertical="center"/>
    </xf>
    <xf numFmtId="0" fontId="0" fillId="0" borderId="102" xfId="0" applyBorder="1" applyAlignment="1">
      <alignment horizontal="left" vertical="center"/>
    </xf>
    <xf numFmtId="0" fontId="29" fillId="0" borderId="77" xfId="0" applyFont="1" applyBorder="1" applyAlignment="1">
      <alignment horizontal="center" vertical="center"/>
    </xf>
    <xf numFmtId="0" fontId="29" fillId="0" borderId="42" xfId="0" applyFont="1" applyBorder="1" applyAlignment="1">
      <alignment horizontal="center" vertical="center"/>
    </xf>
    <xf numFmtId="0" fontId="29" fillId="0" borderId="11" xfId="0" applyFont="1" applyBorder="1" applyAlignment="1">
      <alignment horizontal="center" vertical="center"/>
    </xf>
    <xf numFmtId="0" fontId="29" fillId="0" borderId="76" xfId="0" applyFont="1" applyBorder="1" applyAlignment="1">
      <alignment horizontal="center" vertical="center"/>
    </xf>
    <xf numFmtId="0" fontId="32" fillId="36" borderId="77" xfId="0" applyFont="1" applyFill="1" applyBorder="1" applyAlignment="1">
      <alignment horizontal="left" vertical="center" indent="1" shrinkToFit="1"/>
    </xf>
    <xf numFmtId="0" fontId="32" fillId="36" borderId="78" xfId="0" applyFont="1" applyFill="1" applyBorder="1" applyAlignment="1">
      <alignment horizontal="left" vertical="center" indent="1" shrinkToFit="1"/>
    </xf>
    <xf numFmtId="0" fontId="32" fillId="36" borderId="42" xfId="0" applyFont="1" applyFill="1" applyBorder="1" applyAlignment="1">
      <alignment horizontal="left" vertical="center" indent="1" shrinkToFit="1"/>
    </xf>
    <xf numFmtId="0" fontId="32" fillId="36" borderId="11" xfId="0" applyFont="1" applyFill="1" applyBorder="1" applyAlignment="1">
      <alignment horizontal="left" vertical="center" indent="1" shrinkToFit="1"/>
    </xf>
    <xf numFmtId="0" fontId="32" fillId="36" borderId="17" xfId="0" applyFont="1" applyFill="1" applyBorder="1" applyAlignment="1">
      <alignment horizontal="left" vertical="center" indent="1" shrinkToFit="1"/>
    </xf>
    <xf numFmtId="0" fontId="32" fillId="36" borderId="76" xfId="0" applyFont="1" applyFill="1" applyBorder="1" applyAlignment="1">
      <alignment horizontal="left" vertical="center" indent="1" shrinkToFit="1"/>
    </xf>
    <xf numFmtId="0" fontId="27" fillId="0" borderId="82" xfId="0" applyFont="1" applyBorder="1" applyAlignment="1">
      <alignment horizontal="center" vertical="center"/>
    </xf>
    <xf numFmtId="0" fontId="27" fillId="0" borderId="31" xfId="0" applyFont="1" applyBorder="1" applyAlignment="1">
      <alignment horizontal="center" vertical="center"/>
    </xf>
    <xf numFmtId="0" fontId="35" fillId="36" borderId="99" xfId="0" applyFont="1" applyFill="1" applyBorder="1" applyAlignment="1">
      <alignment horizontal="left" vertical="center" indent="1" shrinkToFit="1"/>
    </xf>
    <xf numFmtId="0" fontId="35" fillId="36" borderId="35" xfId="0" applyFont="1" applyFill="1" applyBorder="1" applyAlignment="1">
      <alignment horizontal="left" vertical="center" indent="1" shrinkToFit="1"/>
    </xf>
    <xf numFmtId="0" fontId="35" fillId="36" borderId="52" xfId="0" applyFont="1" applyFill="1" applyBorder="1" applyAlignment="1">
      <alignment horizontal="left" vertical="center" indent="1" shrinkToFit="1"/>
    </xf>
    <xf numFmtId="0" fontId="31" fillId="36" borderId="77" xfId="0" applyFont="1" applyFill="1" applyBorder="1" applyAlignment="1">
      <alignment horizontal="left" vertical="center" indent="1" shrinkToFit="1"/>
    </xf>
    <xf numFmtId="0" fontId="31" fillId="36" borderId="78" xfId="0" applyFont="1" applyFill="1" applyBorder="1" applyAlignment="1">
      <alignment horizontal="left" vertical="center" indent="1" shrinkToFit="1"/>
    </xf>
    <xf numFmtId="0" fontId="31" fillId="36" borderId="42" xfId="0" applyFont="1" applyFill="1" applyBorder="1" applyAlignment="1">
      <alignment horizontal="left" vertical="center" indent="1" shrinkToFit="1"/>
    </xf>
    <xf numFmtId="0" fontId="31" fillId="36" borderId="11" xfId="0" applyFont="1" applyFill="1" applyBorder="1" applyAlignment="1">
      <alignment horizontal="left" vertical="center" indent="1" shrinkToFit="1"/>
    </xf>
    <xf numFmtId="0" fontId="31" fillId="36" borderId="17" xfId="0" applyFont="1" applyFill="1" applyBorder="1" applyAlignment="1">
      <alignment horizontal="left" vertical="center" indent="1" shrinkToFit="1"/>
    </xf>
    <xf numFmtId="0" fontId="31" fillId="36" borderId="76" xfId="0" applyFont="1" applyFill="1" applyBorder="1" applyAlignment="1">
      <alignment horizontal="left" vertical="center" indent="1" shrinkToFit="1"/>
    </xf>
    <xf numFmtId="0" fontId="29" fillId="0" borderId="74" xfId="0" applyFont="1" applyBorder="1" applyAlignment="1">
      <alignment horizontal="left" vertical="center"/>
    </xf>
    <xf numFmtId="0" fontId="29" fillId="0" borderId="53" xfId="0" applyFont="1" applyBorder="1" applyAlignment="1">
      <alignment horizontal="left" vertical="center"/>
    </xf>
    <xf numFmtId="0" fontId="36" fillId="36" borderId="44" xfId="0" applyFont="1" applyFill="1" applyBorder="1" applyAlignment="1">
      <alignment horizontal="center" vertical="center"/>
    </xf>
    <xf numFmtId="0" fontId="36" fillId="36" borderId="53" xfId="0" applyFont="1" applyFill="1" applyBorder="1" applyAlignment="1">
      <alignment horizontal="center" vertical="center"/>
    </xf>
    <xf numFmtId="20" fontId="29" fillId="0" borderId="75" xfId="0" applyNumberFormat="1" applyFont="1" applyBorder="1" applyAlignment="1" applyProtection="1">
      <alignment vertical="center" shrinkToFit="1"/>
      <protection locked="0"/>
    </xf>
    <xf numFmtId="20" fontId="29" fillId="0" borderId="98" xfId="0" applyNumberFormat="1" applyFont="1" applyBorder="1" applyAlignment="1" applyProtection="1">
      <alignment vertical="center" shrinkToFit="1"/>
      <protection locked="0"/>
    </xf>
    <xf numFmtId="0" fontId="29" fillId="0" borderId="25" xfId="0" applyFont="1" applyBorder="1" applyAlignment="1" applyProtection="1">
      <alignment vertical="center" shrinkToFit="1"/>
      <protection locked="0"/>
    </xf>
    <xf numFmtId="0" fontId="0" fillId="0" borderId="23" xfId="0" applyBorder="1" applyAlignment="1">
      <alignment horizontal="center" vertical="center"/>
    </xf>
    <xf numFmtId="0" fontId="0" fillId="0" borderId="58" xfId="0" applyBorder="1" applyAlignment="1">
      <alignment horizontal="center" vertical="center"/>
    </xf>
    <xf numFmtId="0" fontId="27" fillId="0" borderId="11" xfId="0" applyFont="1" applyBorder="1" applyAlignment="1">
      <alignment horizontal="left" vertical="center"/>
    </xf>
    <xf numFmtId="0" fontId="27" fillId="0" borderId="17" xfId="0" applyFont="1" applyBorder="1" applyAlignment="1">
      <alignment horizontal="left" vertical="center"/>
    </xf>
    <xf numFmtId="0" fontId="29" fillId="0" borderId="98" xfId="0" applyFont="1" applyBorder="1" applyAlignment="1" applyProtection="1">
      <alignment vertical="center" shrinkToFit="1"/>
      <protection locked="0"/>
    </xf>
    <xf numFmtId="0" fontId="29" fillId="0" borderId="78" xfId="0" applyFont="1" applyBorder="1" applyAlignment="1">
      <alignment horizontal="center" vertical="center"/>
    </xf>
    <xf numFmtId="0" fontId="29" fillId="0" borderId="46" xfId="0" applyFont="1" applyBorder="1" applyAlignment="1" applyProtection="1">
      <alignment horizontal="center" vertical="center" shrinkToFit="1"/>
      <protection locked="0"/>
    </xf>
    <xf numFmtId="0" fontId="29" fillId="0" borderId="33" xfId="0" applyFont="1" applyBorder="1" applyAlignment="1" applyProtection="1">
      <alignment horizontal="center" vertical="center" shrinkToFit="1"/>
      <protection locked="0"/>
    </xf>
    <xf numFmtId="0" fontId="29" fillId="0" borderId="43" xfId="0" applyFont="1" applyBorder="1" applyAlignment="1" applyProtection="1">
      <alignment horizontal="center" vertical="center" shrinkToFit="1"/>
      <protection locked="0"/>
    </xf>
    <xf numFmtId="0" fontId="0" fillId="0" borderId="34" xfId="0" applyBorder="1" applyAlignment="1">
      <alignment horizontal="center" vertical="center"/>
    </xf>
    <xf numFmtId="0" fontId="0" fillId="0" borderId="21" xfId="0" applyBorder="1" applyAlignment="1">
      <alignment horizontal="center" vertical="center"/>
    </xf>
    <xf numFmtId="0" fontId="29" fillId="0" borderId="25" xfId="0" applyFont="1" applyBorder="1" applyAlignment="1" applyProtection="1">
      <alignment horizontal="center" vertical="center" shrinkToFit="1"/>
      <protection locked="0"/>
    </xf>
    <xf numFmtId="0" fontId="0" fillId="0" borderId="77" xfId="0" applyBorder="1" applyAlignment="1">
      <alignment horizontal="center" vertical="center"/>
    </xf>
    <xf numFmtId="0" fontId="0" fillId="0" borderId="42" xfId="0" applyBorder="1" applyAlignment="1">
      <alignment horizontal="center" vertical="center"/>
    </xf>
    <xf numFmtId="0" fontId="0" fillId="0" borderId="11" xfId="0" applyBorder="1" applyAlignment="1">
      <alignment horizontal="center" vertical="center"/>
    </xf>
    <xf numFmtId="0" fontId="27" fillId="0" borderId="101" xfId="0" applyFont="1" applyBorder="1" applyAlignment="1">
      <alignment horizontal="center" vertical="center" wrapText="1"/>
    </xf>
    <xf numFmtId="0" fontId="27" fillId="0" borderId="102" xfId="0" applyFont="1" applyBorder="1" applyAlignment="1">
      <alignment horizontal="center" vertical="center"/>
    </xf>
    <xf numFmtId="0" fontId="29" fillId="0" borderId="77" xfId="0" applyFont="1" applyBorder="1" applyAlignment="1">
      <alignment horizontal="center" vertical="center" shrinkToFit="1"/>
    </xf>
    <xf numFmtId="0" fontId="29" fillId="0" borderId="42" xfId="0" applyFont="1" applyBorder="1" applyAlignment="1">
      <alignment horizontal="center" vertical="center" shrinkToFit="1"/>
    </xf>
    <xf numFmtId="0" fontId="29" fillId="0" borderId="99" xfId="0" applyFont="1" applyBorder="1" applyAlignment="1">
      <alignment horizontal="left" vertical="center"/>
    </xf>
    <xf numFmtId="0" fontId="29" fillId="0" borderId="35" xfId="0" applyFont="1" applyBorder="1" applyAlignment="1">
      <alignment horizontal="left" vertical="center"/>
    </xf>
    <xf numFmtId="176" fontId="31" fillId="0" borderId="100" xfId="0" applyNumberFormat="1" applyFont="1" applyBorder="1" applyAlignment="1">
      <alignment horizontal="center" vertical="center"/>
    </xf>
    <xf numFmtId="176" fontId="0" fillId="0" borderId="100" xfId="0" applyNumberFormat="1" applyBorder="1" applyAlignment="1">
      <alignment horizontal="center" vertical="center"/>
    </xf>
    <xf numFmtId="176" fontId="0" fillId="0" borderId="14" xfId="0" applyNumberFormat="1" applyBorder="1" applyAlignment="1">
      <alignment horizontal="center" vertical="center"/>
    </xf>
    <xf numFmtId="0" fontId="36" fillId="0" borderId="77" xfId="0" applyFont="1" applyBorder="1" applyAlignment="1">
      <alignment horizontal="center" vertical="center"/>
    </xf>
    <xf numFmtId="0" fontId="0" fillId="0" borderId="78" xfId="0" applyBorder="1" applyAlignment="1">
      <alignment horizontal="center" vertical="center"/>
    </xf>
    <xf numFmtId="0" fontId="31" fillId="0" borderId="81" xfId="0" applyFont="1" applyBorder="1" applyAlignment="1">
      <alignment horizontal="center" vertical="center"/>
    </xf>
    <xf numFmtId="0" fontId="0" fillId="0" borderId="100" xfId="0" applyBorder="1" applyAlignment="1">
      <alignment horizontal="center" vertical="center"/>
    </xf>
    <xf numFmtId="0" fontId="0" fillId="0" borderId="104" xfId="0" applyBorder="1" applyAlignment="1">
      <alignment horizontal="center" vertical="center"/>
    </xf>
    <xf numFmtId="0" fontId="0" fillId="0" borderId="77" xfId="0" applyBorder="1" applyProtection="1">
      <alignment vertical="center"/>
      <protection locked="0"/>
    </xf>
    <xf numFmtId="0" fontId="0" fillId="0" borderId="78" xfId="0" applyBorder="1" applyProtection="1">
      <alignment vertical="center"/>
      <protection locked="0"/>
    </xf>
    <xf numFmtId="0" fontId="0" fillId="0" borderId="11" xfId="0" applyBorder="1" applyProtection="1">
      <alignment vertical="center"/>
      <protection locked="0"/>
    </xf>
    <xf numFmtId="0" fontId="0" fillId="0" borderId="17" xfId="0" applyBorder="1" applyProtection="1">
      <alignment vertical="center"/>
      <protection locked="0"/>
    </xf>
    <xf numFmtId="0" fontId="0" fillId="0" borderId="105" xfId="0" applyBorder="1" applyAlignment="1" applyProtection="1">
      <alignment vertical="center" shrinkToFit="1"/>
      <protection locked="0"/>
    </xf>
    <xf numFmtId="0" fontId="0" fillId="0" borderId="78" xfId="0" applyBorder="1" applyAlignment="1" applyProtection="1">
      <alignment vertical="center" shrinkToFit="1"/>
      <protection locked="0"/>
    </xf>
    <xf numFmtId="0" fontId="0" fillId="0" borderId="42" xfId="0" applyBorder="1" applyAlignment="1" applyProtection="1">
      <alignment vertical="center" shrinkToFit="1"/>
      <protection locked="0"/>
    </xf>
    <xf numFmtId="0" fontId="0" fillId="0" borderId="96"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0" fillId="0" borderId="76" xfId="0" applyBorder="1" applyAlignment="1" applyProtection="1">
      <alignment vertical="center" shrinkToFit="1"/>
      <protection locked="0"/>
    </xf>
    <xf numFmtId="0" fontId="29" fillId="0" borderId="81" xfId="0" applyFont="1" applyBorder="1" applyAlignment="1" applyProtection="1">
      <alignment horizontal="left" vertical="center" wrapText="1"/>
      <protection locked="0"/>
    </xf>
    <xf numFmtId="0" fontId="29" fillId="0" borderId="100" xfId="0" applyFont="1" applyBorder="1" applyAlignment="1" applyProtection="1">
      <alignment horizontal="left" vertical="center" wrapText="1"/>
      <protection locked="0"/>
    </xf>
    <xf numFmtId="0" fontId="29" fillId="0" borderId="14" xfId="0" applyFont="1" applyBorder="1" applyAlignment="1" applyProtection="1">
      <alignment horizontal="left" vertical="center" wrapText="1"/>
      <protection locked="0"/>
    </xf>
    <xf numFmtId="0" fontId="0" fillId="0" borderId="17" xfId="0" applyBorder="1" applyAlignment="1">
      <alignment horizontal="center" vertical="center" shrinkToFit="1"/>
    </xf>
    <xf numFmtId="0" fontId="38" fillId="36" borderId="74" xfId="0" applyFont="1" applyFill="1" applyBorder="1" applyAlignment="1">
      <alignment horizontal="center" vertical="center" shrinkToFit="1"/>
    </xf>
    <xf numFmtId="0" fontId="38" fillId="36" borderId="53" xfId="0" applyFont="1" applyFill="1" applyBorder="1" applyAlignment="1">
      <alignment horizontal="center" vertical="center" shrinkToFit="1"/>
    </xf>
    <xf numFmtId="0" fontId="38" fillId="36" borderId="57" xfId="0" applyFont="1" applyFill="1" applyBorder="1" applyAlignment="1">
      <alignment horizontal="center" vertical="center" shrinkToFit="1"/>
    </xf>
    <xf numFmtId="0" fontId="38" fillId="36" borderId="99" xfId="0" applyFont="1" applyFill="1" applyBorder="1" applyAlignment="1">
      <alignment horizontal="center" vertical="center" shrinkToFit="1"/>
    </xf>
    <xf numFmtId="0" fontId="38" fillId="36" borderId="35" xfId="0" applyFont="1" applyFill="1" applyBorder="1" applyAlignment="1">
      <alignment horizontal="center" vertical="center" shrinkToFit="1"/>
    </xf>
    <xf numFmtId="0" fontId="38" fillId="36" borderId="52" xfId="0" applyFont="1" applyFill="1" applyBorder="1" applyAlignment="1">
      <alignment horizontal="center" vertical="center" shrinkToFit="1"/>
    </xf>
    <xf numFmtId="0" fontId="27" fillId="0" borderId="74" xfId="0" applyFont="1" applyBorder="1" applyAlignment="1">
      <alignment horizontal="left" vertical="center"/>
    </xf>
    <xf numFmtId="0" fontId="27" fillId="0" borderId="53" xfId="0" applyFont="1" applyBorder="1" applyAlignment="1">
      <alignment horizontal="left" vertical="center"/>
    </xf>
    <xf numFmtId="177" fontId="29" fillId="0" borderId="0" xfId="0" applyNumberFormat="1" applyFont="1" applyAlignment="1">
      <alignment horizontal="center" vertical="center"/>
    </xf>
    <xf numFmtId="0" fontId="30" fillId="0" borderId="11" xfId="0" applyFont="1" applyBorder="1" applyAlignment="1">
      <alignment horizontal="center" vertical="center" shrinkToFit="1"/>
    </xf>
    <xf numFmtId="0" fontId="30" fillId="0" borderId="76" xfId="0" applyFont="1" applyBorder="1" applyAlignment="1">
      <alignment horizontal="center" vertical="center" shrinkToFit="1"/>
    </xf>
    <xf numFmtId="0" fontId="36" fillId="36" borderId="40" xfId="0" applyFont="1" applyFill="1" applyBorder="1" applyAlignment="1">
      <alignment horizontal="center" vertical="center"/>
    </xf>
    <xf numFmtId="0" fontId="36" fillId="36" borderId="35" xfId="0" applyFont="1" applyFill="1" applyBorder="1" applyAlignment="1">
      <alignment horizontal="center" vertical="center"/>
    </xf>
    <xf numFmtId="0" fontId="35" fillId="36" borderId="36" xfId="0" applyFont="1" applyFill="1" applyBorder="1" applyAlignment="1">
      <alignment horizontal="left" vertical="center" indent="1" shrinkToFit="1"/>
    </xf>
    <xf numFmtId="0" fontId="35" fillId="36" borderId="103" xfId="0" applyFont="1" applyFill="1" applyBorder="1" applyAlignment="1">
      <alignment horizontal="left" vertical="center" indent="1" shrinkToFit="1"/>
    </xf>
    <xf numFmtId="0" fontId="35" fillId="36" borderId="44" xfId="0" applyFont="1" applyFill="1" applyBorder="1" applyAlignment="1">
      <alignment horizontal="left" vertical="center" indent="1" shrinkToFit="1"/>
    </xf>
    <xf numFmtId="0" fontId="35" fillId="36" borderId="26" xfId="0" applyFont="1" applyFill="1" applyBorder="1" applyAlignment="1">
      <alignment horizontal="left" vertical="center" indent="1" shrinkToFit="1"/>
    </xf>
    <xf numFmtId="0" fontId="40" fillId="0" borderId="75" xfId="0" applyFont="1" applyBorder="1" applyAlignment="1" applyProtection="1">
      <alignment horizontal="left" vertical="center"/>
      <protection locked="0"/>
    </xf>
    <xf numFmtId="0" fontId="40" fillId="0" borderId="0" xfId="0" applyFont="1" applyAlignment="1" applyProtection="1">
      <alignment horizontal="left" vertical="center"/>
      <protection locked="0"/>
    </xf>
    <xf numFmtId="0" fontId="33" fillId="0" borderId="0" xfId="0" applyFont="1" applyAlignment="1" applyProtection="1">
      <alignment horizontal="left"/>
      <protection locked="0"/>
    </xf>
    <xf numFmtId="0" fontId="0" fillId="0" borderId="0" xfId="0" applyAlignment="1" applyProtection="1">
      <alignment horizontal="left"/>
      <protection locked="0"/>
    </xf>
    <xf numFmtId="0" fontId="27" fillId="0" borderId="78" xfId="0" applyFont="1" applyBorder="1" applyAlignment="1" applyProtection="1">
      <alignment horizontal="right" vertical="center"/>
      <protection locked="0"/>
    </xf>
    <xf numFmtId="0" fontId="35" fillId="0" borderId="15" xfId="0" applyFont="1" applyBorder="1" applyAlignment="1" applyProtection="1">
      <alignment horizontal="center" vertical="center"/>
      <protection locked="0"/>
    </xf>
    <xf numFmtId="0" fontId="27" fillId="0" borderId="0" xfId="0" applyFont="1" applyAlignment="1" applyProtection="1">
      <alignment horizontal="left" vertical="center" wrapText="1" indent="1"/>
      <protection locked="0"/>
    </xf>
    <xf numFmtId="0" fontId="27" fillId="0" borderId="0" xfId="0" applyFont="1" applyAlignment="1" applyProtection="1">
      <alignment horizontal="left" vertical="center" indent="1"/>
      <protection locked="0"/>
    </xf>
    <xf numFmtId="0" fontId="0" fillId="0" borderId="15" xfId="0" applyBorder="1" applyAlignment="1" applyProtection="1">
      <alignment horizontal="center" vertical="center"/>
      <protection locked="0"/>
    </xf>
    <xf numFmtId="0" fontId="0" fillId="0" borderId="40"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21" xfId="0" applyBorder="1" applyAlignment="1" applyProtection="1">
      <alignment horizontal="center" vertical="center" shrinkToFit="1"/>
      <protection locked="0"/>
    </xf>
    <xf numFmtId="0" fontId="0" fillId="0" borderId="34" xfId="0" applyBorder="1" applyAlignment="1" applyProtection="1">
      <alignment horizontal="center" vertical="center" shrinkToFit="1"/>
      <protection locked="0"/>
    </xf>
    <xf numFmtId="0" fontId="1" fillId="0" borderId="40" xfId="0" applyFont="1" applyBorder="1" applyAlignment="1" applyProtection="1">
      <alignment horizontal="center" vertical="center" shrinkToFit="1"/>
      <protection locked="0"/>
    </xf>
    <xf numFmtId="0" fontId="1" fillId="0" borderId="41" xfId="0"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0" borderId="23" xfId="0" applyFont="1" applyBorder="1" applyAlignment="1" applyProtection="1">
      <alignment horizontal="center" vertical="center" shrinkToFit="1"/>
      <protection locked="0"/>
    </xf>
    <xf numFmtId="0" fontId="1" fillId="0" borderId="21" xfId="0" applyFont="1" applyBorder="1" applyAlignment="1" applyProtection="1">
      <alignment horizontal="center" vertical="center" shrinkToFit="1"/>
      <protection locked="0"/>
    </xf>
    <xf numFmtId="0" fontId="1" fillId="0" borderId="105" xfId="0" applyFont="1" applyBorder="1" applyAlignment="1" applyProtection="1">
      <alignment horizontal="center" vertical="center" shrinkToFit="1"/>
      <protection locked="0"/>
    </xf>
    <xf numFmtId="0" fontId="1" fillId="0" borderId="106" xfId="0" applyFont="1" applyBorder="1" applyAlignment="1" applyProtection="1">
      <alignment horizontal="center" vertical="center" shrinkToFit="1"/>
      <protection locked="0"/>
    </xf>
    <xf numFmtId="0" fontId="1" fillId="0" borderId="38" xfId="0" applyFont="1" applyBorder="1" applyAlignment="1" applyProtection="1">
      <alignment horizontal="center" vertical="center" shrinkToFit="1"/>
      <protection locked="0"/>
    </xf>
    <xf numFmtId="0" fontId="1" fillId="0" borderId="24" xfId="0" applyFont="1" applyBorder="1" applyAlignment="1" applyProtection="1">
      <alignment horizontal="center" vertical="center" shrinkToFit="1"/>
      <protection locked="0"/>
    </xf>
    <xf numFmtId="0" fontId="0" fillId="0" borderId="107" xfId="0" applyBorder="1" applyAlignment="1">
      <alignment horizontal="center" vertical="center"/>
    </xf>
    <xf numFmtId="0" fontId="0" fillId="0" borderId="108" xfId="0" applyBorder="1" applyAlignment="1">
      <alignment horizontal="center" vertical="center"/>
    </xf>
    <xf numFmtId="0" fontId="1" fillId="0" borderId="107" xfId="0" applyFont="1" applyBorder="1" applyAlignment="1">
      <alignment horizontal="center" vertical="center"/>
    </xf>
    <xf numFmtId="0" fontId="1" fillId="0" borderId="100" xfId="0" applyFont="1" applyBorder="1" applyAlignment="1">
      <alignment horizontal="center" vertical="center"/>
    </xf>
    <xf numFmtId="0" fontId="1" fillId="0" borderId="108" xfId="0" applyFont="1" applyBorder="1" applyAlignment="1">
      <alignment horizontal="center" vertical="center"/>
    </xf>
    <xf numFmtId="0" fontId="36" fillId="0" borderId="0" xfId="0" applyFont="1" applyAlignment="1">
      <alignment horizontal="right" vertical="center" shrinkToFit="1"/>
    </xf>
    <xf numFmtId="177" fontId="27" fillId="0" borderId="0" xfId="0" applyNumberFormat="1" applyFont="1" applyAlignment="1">
      <alignment horizontal="right" vertical="center"/>
    </xf>
    <xf numFmtId="0" fontId="32" fillId="36" borderId="20" xfId="0" applyFont="1" applyFill="1" applyBorder="1" applyAlignment="1">
      <alignment horizontal="left" vertical="center" shrinkToFit="1"/>
    </xf>
    <xf numFmtId="0" fontId="0" fillId="36" borderId="20" xfId="0" applyFill="1" applyBorder="1" applyAlignment="1">
      <alignment horizontal="left" vertical="center" indent="1"/>
    </xf>
    <xf numFmtId="0" fontId="33" fillId="0" borderId="0" xfId="0" applyFont="1" applyAlignment="1" applyProtection="1">
      <alignment horizontal="center" vertical="center"/>
      <protection locked="0"/>
    </xf>
    <xf numFmtId="184" fontId="0" fillId="0" borderId="0" xfId="0" applyNumberFormat="1" applyFill="1" applyBorder="1" applyAlignment="1">
      <alignment horizontal="center" vertical="center" shrinkToFit="1"/>
    </xf>
    <xf numFmtId="0" fontId="32" fillId="36" borderId="20" xfId="0" applyFont="1" applyFill="1" applyBorder="1" applyAlignment="1">
      <alignment horizontal="left" vertical="center" indent="1" shrinkToFit="1"/>
    </xf>
    <xf numFmtId="184" fontId="0" fillId="36" borderId="20" xfId="0" applyNumberFormat="1" applyFill="1" applyBorder="1" applyAlignment="1">
      <alignment horizontal="center" vertical="center" shrinkToFit="1"/>
    </xf>
    <xf numFmtId="0" fontId="1" fillId="0" borderId="44" xfId="0" applyFont="1" applyBorder="1" applyAlignment="1" applyProtection="1">
      <alignment horizontal="center" vertical="center" shrinkToFit="1"/>
      <protection locked="0"/>
    </xf>
    <xf numFmtId="0" fontId="1" fillId="0" borderId="53" xfId="0" applyFont="1" applyBorder="1" applyAlignment="1" applyProtection="1">
      <alignment horizontal="center" vertical="center" shrinkToFit="1"/>
      <protection locked="0"/>
    </xf>
    <xf numFmtId="0" fontId="1" fillId="0" borderId="36" xfId="0" applyFont="1" applyBorder="1" applyAlignment="1" applyProtection="1">
      <alignment horizontal="center" vertical="center" shrinkToFit="1"/>
      <protection locked="0"/>
    </xf>
    <xf numFmtId="0" fontId="0" fillId="0" borderId="44"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177" fontId="0" fillId="0" borderId="0" xfId="0" applyNumberFormat="1" applyAlignment="1">
      <alignment horizontal="right" vertical="center"/>
    </xf>
    <xf numFmtId="0" fontId="33" fillId="0" borderId="0" xfId="0" applyFont="1" applyAlignment="1" applyProtection="1">
      <alignment horizontal="right" vertical="center"/>
      <protection locked="0"/>
    </xf>
    <xf numFmtId="0" fontId="0" fillId="0" borderId="0" xfId="0" applyAlignment="1">
      <alignment horizontal="center" shrinkToFit="1"/>
    </xf>
    <xf numFmtId="0" fontId="0" fillId="0" borderId="79" xfId="0" applyBorder="1" applyAlignment="1">
      <alignment horizontal="center" vertical="center"/>
    </xf>
    <xf numFmtId="0" fontId="0" fillId="0" borderId="109" xfId="0" applyBorder="1" applyAlignment="1">
      <alignment horizontal="center" vertical="center"/>
    </xf>
    <xf numFmtId="0" fontId="0" fillId="0" borderId="105" xfId="0" applyBorder="1" applyAlignment="1">
      <alignment horizontal="center" vertical="center"/>
    </xf>
    <xf numFmtId="0" fontId="0" fillId="0" borderId="106" xfId="0" applyBorder="1" applyAlignment="1">
      <alignment horizontal="center" vertical="center"/>
    </xf>
    <xf numFmtId="0" fontId="0" fillId="0" borderId="97" xfId="0" applyBorder="1" applyAlignment="1">
      <alignment horizontal="center" vertical="center"/>
    </xf>
    <xf numFmtId="0" fontId="1" fillId="0" borderId="50" xfId="0" applyFont="1" applyBorder="1" applyAlignment="1">
      <alignment horizontal="center" vertical="center"/>
    </xf>
    <xf numFmtId="0" fontId="1" fillId="0" borderId="110" xfId="0" applyFont="1" applyBorder="1" applyAlignment="1">
      <alignment horizontal="center" vertical="center"/>
    </xf>
    <xf numFmtId="0" fontId="1" fillId="0" borderId="105" xfId="0" applyFont="1" applyBorder="1" applyAlignment="1">
      <alignment horizontal="center" vertical="center"/>
    </xf>
    <xf numFmtId="0" fontId="1" fillId="0" borderId="78" xfId="0" applyFont="1" applyBorder="1" applyAlignment="1">
      <alignment horizontal="center" vertical="center"/>
    </xf>
    <xf numFmtId="0" fontId="1" fillId="0" borderId="106" xfId="0" applyFont="1" applyBorder="1" applyAlignment="1">
      <alignment horizontal="center" vertical="center"/>
    </xf>
    <xf numFmtId="0" fontId="1" fillId="0" borderId="96" xfId="0" applyFont="1" applyBorder="1" applyAlignment="1">
      <alignment horizontal="center" vertical="center"/>
    </xf>
    <xf numFmtId="0" fontId="1" fillId="0" borderId="17" xfId="0" applyFont="1" applyBorder="1" applyAlignment="1">
      <alignment horizontal="center" vertical="center"/>
    </xf>
    <xf numFmtId="0" fontId="1" fillId="0" borderId="97" xfId="0" applyFont="1" applyBorder="1" applyAlignment="1">
      <alignment horizontal="center" vertical="center"/>
    </xf>
    <xf numFmtId="0" fontId="29" fillId="0" borderId="44" xfId="0" applyFont="1" applyBorder="1" applyAlignment="1">
      <alignment horizontal="left" vertical="center" wrapText="1"/>
    </xf>
    <xf numFmtId="0" fontId="29" fillId="0" borderId="36" xfId="0" applyFont="1" applyBorder="1" applyAlignment="1">
      <alignment horizontal="left" vertical="center" wrapText="1"/>
    </xf>
    <xf numFmtId="0" fontId="1" fillId="0" borderId="51" xfId="0" applyFont="1" applyBorder="1" applyAlignment="1">
      <alignment horizontal="center" vertical="center"/>
    </xf>
    <xf numFmtId="0" fontId="1" fillId="0" borderId="111" xfId="0" applyFont="1" applyBorder="1" applyAlignment="1">
      <alignment horizontal="center" vertical="center"/>
    </xf>
    <xf numFmtId="0" fontId="0" fillId="0" borderId="0" xfId="0" applyAlignment="1">
      <alignment horizontal="left" vertical="distributed" wrapText="1" indent="1"/>
    </xf>
    <xf numFmtId="0" fontId="53" fillId="0" borderId="0" xfId="0" applyFont="1" applyAlignment="1">
      <alignment horizontal="center"/>
    </xf>
    <xf numFmtId="0" fontId="1" fillId="0" borderId="15" xfId="0" applyFont="1" applyBorder="1" applyAlignment="1" applyProtection="1">
      <alignment horizontal="center" vertical="center" wrapText="1" shrinkToFit="1"/>
      <protection locked="0"/>
    </xf>
    <xf numFmtId="0" fontId="1" fillId="0" borderId="39" xfId="0" applyFont="1" applyBorder="1" applyAlignment="1" applyProtection="1">
      <alignment horizontal="center" vertical="center" wrapText="1" shrinkToFit="1"/>
      <protection locked="0"/>
    </xf>
    <xf numFmtId="0" fontId="1" fillId="0" borderId="20" xfId="0" applyFont="1" applyBorder="1" applyAlignment="1" applyProtection="1">
      <alignment horizontal="center" vertical="center" wrapText="1" shrinkToFit="1"/>
      <protection locked="0"/>
    </xf>
    <xf numFmtId="0" fontId="1" fillId="0" borderId="19" xfId="0" applyFont="1" applyBorder="1" applyAlignment="1" applyProtection="1">
      <alignment horizontal="center" vertical="center" wrapText="1" shrinkToFit="1"/>
      <protection locked="0"/>
    </xf>
    <xf numFmtId="0" fontId="0" fillId="0" borderId="23" xfId="0" applyBorder="1" applyAlignment="1" applyProtection="1">
      <alignment horizontal="center" vertical="center" wrapText="1" shrinkToFit="1"/>
      <protection locked="0"/>
    </xf>
    <xf numFmtId="0" fontId="0" fillId="0" borderId="34" xfId="0" applyBorder="1" applyAlignment="1" applyProtection="1">
      <alignment horizontal="center" vertical="center" wrapText="1" shrinkToFit="1"/>
      <protection locked="0"/>
    </xf>
    <xf numFmtId="0" fontId="0" fillId="0" borderId="21" xfId="0" applyBorder="1" applyAlignment="1" applyProtection="1">
      <alignment horizontal="center" vertical="center" wrapText="1" shrinkToFit="1"/>
      <protection locked="0"/>
    </xf>
    <xf numFmtId="0" fontId="0" fillId="0" borderId="39" xfId="0"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0" fillId="0" borderId="40" xfId="0" applyBorder="1" applyAlignment="1" applyProtection="1">
      <alignment horizontal="center" vertical="center" wrapText="1" shrinkToFit="1"/>
      <protection locked="0"/>
    </xf>
    <xf numFmtId="0" fontId="0" fillId="0" borderId="35" xfId="0" applyBorder="1" applyAlignment="1" applyProtection="1">
      <alignment horizontal="center" vertical="center" wrapText="1" shrinkToFit="1"/>
      <protection locked="0"/>
    </xf>
    <xf numFmtId="0" fontId="0" fillId="0" borderId="41" xfId="0" applyBorder="1" applyAlignment="1" applyProtection="1">
      <alignment horizontal="center" vertical="center" wrapText="1" shrinkToFit="1"/>
      <protection locked="0"/>
    </xf>
    <xf numFmtId="0" fontId="1" fillId="0" borderId="40" xfId="0" applyFont="1" applyBorder="1" applyAlignment="1" applyProtection="1">
      <alignment horizontal="center" vertical="center" wrapText="1" shrinkToFit="1"/>
      <protection locked="0"/>
    </xf>
    <xf numFmtId="0" fontId="1" fillId="0" borderId="41" xfId="0" applyFont="1" applyBorder="1" applyAlignment="1" applyProtection="1">
      <alignment horizontal="center" vertical="center" wrapText="1" shrinkToFit="1"/>
      <protection locked="0"/>
    </xf>
    <xf numFmtId="0" fontId="1" fillId="0" borderId="38" xfId="0" applyFont="1" applyBorder="1" applyAlignment="1" applyProtection="1">
      <alignment horizontal="center" vertical="center" wrapText="1" shrinkToFit="1"/>
      <protection locked="0"/>
    </xf>
    <xf numFmtId="0" fontId="1" fillId="0" borderId="24" xfId="0" applyFont="1" applyBorder="1" applyAlignment="1" applyProtection="1">
      <alignment horizontal="center" vertical="center" wrapText="1" shrinkToFit="1"/>
      <protection locked="0"/>
    </xf>
    <xf numFmtId="0" fontId="1" fillId="0" borderId="23" xfId="0" applyFont="1" applyBorder="1" applyAlignment="1" applyProtection="1">
      <alignment horizontal="center" vertical="center" wrapText="1" shrinkToFit="1"/>
      <protection locked="0"/>
    </xf>
    <xf numFmtId="0" fontId="1" fillId="0" borderId="21" xfId="0" applyFont="1" applyBorder="1" applyAlignment="1" applyProtection="1">
      <alignment horizontal="center" vertical="center" wrapText="1" shrinkToFit="1"/>
      <protection locked="0"/>
    </xf>
    <xf numFmtId="0" fontId="0" fillId="0" borderId="75" xfId="0" applyBorder="1" applyAlignment="1">
      <alignment horizontal="left" vertical="distributed" wrapText="1" indent="1"/>
    </xf>
    <xf numFmtId="0" fontId="35" fillId="0" borderId="0" xfId="0" applyFont="1" applyAlignment="1">
      <alignment horizontal="center" vertical="center" shrinkToFit="1"/>
    </xf>
    <xf numFmtId="0" fontId="35" fillId="36" borderId="20" xfId="0" applyFont="1" applyFill="1" applyBorder="1" applyAlignment="1">
      <alignment horizontal="left" vertical="center" indent="1" shrinkToFit="1"/>
    </xf>
    <xf numFmtId="0" fontId="35" fillId="36" borderId="20" xfId="0" applyFont="1" applyFill="1" applyBorder="1" applyAlignment="1">
      <alignment horizontal="left" vertical="center" indent="1"/>
    </xf>
    <xf numFmtId="0" fontId="98" fillId="0" borderId="78" xfId="0" applyFont="1" applyBorder="1" applyAlignment="1">
      <alignment horizontal="left" vertical="center" wrapText="1"/>
    </xf>
    <xf numFmtId="0" fontId="98" fillId="0" borderId="0" xfId="0" applyFont="1" applyAlignment="1">
      <alignment horizontal="left" vertical="center" wrapText="1"/>
    </xf>
    <xf numFmtId="0" fontId="72" fillId="27" borderId="85" xfId="0" applyFont="1" applyFill="1" applyBorder="1" applyAlignment="1" applyProtection="1">
      <alignment horizontal="center" vertical="center"/>
      <protection locked="0"/>
    </xf>
    <xf numFmtId="0" fontId="72" fillId="27" borderId="86" xfId="0" applyFont="1" applyFill="1" applyBorder="1" applyAlignment="1" applyProtection="1">
      <alignment horizontal="center" vertical="center"/>
      <protection locked="0"/>
    </xf>
    <xf numFmtId="0" fontId="72" fillId="27" borderId="83" xfId="0" applyFont="1" applyFill="1" applyBorder="1" applyAlignment="1" applyProtection="1">
      <alignment horizontal="center" vertical="center"/>
      <protection locked="0"/>
    </xf>
    <xf numFmtId="0" fontId="72" fillId="27" borderId="84" xfId="0" applyFont="1" applyFill="1" applyBorder="1" applyAlignment="1" applyProtection="1">
      <alignment horizontal="center" vertical="center"/>
      <protection locked="0"/>
    </xf>
    <xf numFmtId="0" fontId="72" fillId="0" borderId="136" xfId="0" applyFont="1" applyBorder="1" applyAlignment="1" applyProtection="1">
      <alignment horizontal="center" vertical="center" shrinkToFit="1"/>
      <protection locked="0"/>
    </xf>
    <xf numFmtId="0" fontId="72" fillId="0" borderId="20" xfId="0" applyFont="1" applyBorder="1" applyAlignment="1" applyProtection="1">
      <alignment horizontal="center" vertical="center" shrinkToFit="1"/>
      <protection locked="0"/>
    </xf>
    <xf numFmtId="0" fontId="72" fillId="0" borderId="127" xfId="0" applyFont="1" applyBorder="1" applyAlignment="1" applyProtection="1">
      <alignment horizontal="center" vertical="center" shrinkToFit="1"/>
      <protection locked="0"/>
    </xf>
    <xf numFmtId="0" fontId="72" fillId="0" borderId="54" xfId="0" applyFont="1" applyBorder="1" applyAlignment="1" applyProtection="1">
      <alignment horizontal="center" vertical="center"/>
      <protection locked="0"/>
    </xf>
    <xf numFmtId="0" fontId="72" fillId="0" borderId="53" xfId="0" applyFont="1" applyBorder="1" applyAlignment="1" applyProtection="1">
      <alignment horizontal="center" vertical="center"/>
      <protection locked="0"/>
    </xf>
    <xf numFmtId="0" fontId="72" fillId="0" borderId="57" xfId="0" applyFont="1" applyBorder="1" applyAlignment="1" applyProtection="1">
      <alignment horizontal="center" vertical="center"/>
      <protection locked="0"/>
    </xf>
    <xf numFmtId="0" fontId="72" fillId="0" borderId="122" xfId="0" applyFont="1" applyBorder="1" applyAlignment="1" applyProtection="1">
      <alignment horizontal="center" vertical="center"/>
      <protection locked="0"/>
    </xf>
    <xf numFmtId="0" fontId="72" fillId="0" borderId="150" xfId="0" applyFont="1" applyBorder="1" applyAlignment="1" applyProtection="1">
      <alignment horizontal="center" vertical="center"/>
      <protection locked="0"/>
    </xf>
    <xf numFmtId="0" fontId="72" fillId="35" borderId="131" xfId="0" applyFont="1" applyFill="1" applyBorder="1" applyAlignment="1" applyProtection="1">
      <alignment horizontal="center" vertical="center"/>
      <protection locked="0"/>
    </xf>
    <xf numFmtId="0" fontId="72" fillId="35" borderId="129" xfId="0" applyFont="1" applyFill="1" applyBorder="1" applyAlignment="1" applyProtection="1">
      <alignment horizontal="center" vertical="center"/>
      <protection locked="0"/>
    </xf>
    <xf numFmtId="0" fontId="72" fillId="0" borderId="83" xfId="0" applyFont="1" applyBorder="1" applyAlignment="1" applyProtection="1">
      <alignment horizontal="center" vertical="center"/>
      <protection locked="0"/>
    </xf>
    <xf numFmtId="0" fontId="72" fillId="0" borderId="84" xfId="0" applyFont="1" applyBorder="1" applyAlignment="1" applyProtection="1">
      <alignment horizontal="center" vertical="center"/>
      <protection locked="0"/>
    </xf>
    <xf numFmtId="0" fontId="84" fillId="0" borderId="147" xfId="0" applyFont="1" applyBorder="1" applyAlignment="1" applyProtection="1">
      <alignment horizontal="center" vertical="center" shrinkToFit="1"/>
      <protection locked="0"/>
    </xf>
    <xf numFmtId="0" fontId="84" fillId="0" borderId="148" xfId="0" applyFont="1" applyBorder="1" applyAlignment="1" applyProtection="1">
      <alignment horizontal="center" vertical="center" shrinkToFit="1"/>
      <protection locked="0"/>
    </xf>
    <xf numFmtId="0" fontId="74" fillId="0" borderId="132" xfId="0" applyFont="1" applyBorder="1" applyAlignment="1" applyProtection="1">
      <alignment horizontal="center" vertical="center" shrinkToFit="1"/>
      <protection locked="0"/>
    </xf>
    <xf numFmtId="0" fontId="74" fillId="0" borderId="133" xfId="0" applyFont="1" applyBorder="1" applyAlignment="1" applyProtection="1">
      <alignment horizontal="center" vertical="center" shrinkToFit="1"/>
      <protection locked="0"/>
    </xf>
    <xf numFmtId="0" fontId="74" fillId="0" borderId="148" xfId="0" applyFont="1" applyBorder="1" applyAlignment="1" applyProtection="1">
      <alignment horizontal="center" vertical="center" shrinkToFit="1"/>
      <protection locked="0"/>
    </xf>
    <xf numFmtId="0" fontId="76" fillId="0" borderId="132" xfId="0" applyFont="1" applyBorder="1" applyAlignment="1" applyProtection="1">
      <alignment horizontal="center" vertical="center" wrapText="1"/>
      <protection locked="0"/>
    </xf>
    <xf numFmtId="0" fontId="76" fillId="0" borderId="148" xfId="0" applyFont="1" applyBorder="1" applyAlignment="1" applyProtection="1">
      <alignment horizontal="center" vertical="center" wrapText="1"/>
      <protection locked="0"/>
    </xf>
    <xf numFmtId="0" fontId="74" fillId="0" borderId="78" xfId="0" applyFont="1" applyBorder="1" applyAlignment="1" applyProtection="1">
      <alignment horizontal="left" vertical="top" shrinkToFit="1"/>
      <protection locked="0"/>
    </xf>
    <xf numFmtId="0" fontId="74" fillId="0" borderId="133" xfId="0" applyFont="1" applyBorder="1" applyAlignment="1" applyProtection="1">
      <alignment horizontal="left" vertical="top" shrinkToFit="1"/>
      <protection locked="0"/>
    </xf>
    <xf numFmtId="0" fontId="74" fillId="0" borderId="146" xfId="0" applyFont="1" applyBorder="1" applyAlignment="1" applyProtection="1">
      <alignment horizontal="left" vertical="top" shrinkToFit="1"/>
      <protection locked="0"/>
    </xf>
    <xf numFmtId="0" fontId="42" fillId="0" borderId="149" xfId="0" applyFont="1" applyBorder="1" applyAlignment="1" applyProtection="1">
      <alignment horizontal="center" vertical="center" wrapText="1" shrinkToFit="1"/>
      <protection locked="0"/>
    </xf>
    <xf numFmtId="0" fontId="87" fillId="0" borderId="124" xfId="0" applyFont="1" applyBorder="1" applyAlignment="1" applyProtection="1">
      <alignment horizontal="center" vertical="center" shrinkToFit="1"/>
      <protection locked="0"/>
    </xf>
    <xf numFmtId="0" fontId="74" fillId="0" borderId="124" xfId="0" applyFont="1" applyBorder="1" applyAlignment="1" applyProtection="1">
      <alignment horizontal="right" vertical="center" indent="1" shrinkToFit="1"/>
      <protection locked="0"/>
    </xf>
    <xf numFmtId="0" fontId="74" fillId="0" borderId="116" xfId="0" applyFont="1" applyBorder="1" applyAlignment="1" applyProtection="1">
      <alignment horizontal="right" vertical="center" indent="1" shrinkToFit="1"/>
      <protection locked="0"/>
    </xf>
    <xf numFmtId="0" fontId="76" fillId="0" borderId="116" xfId="0" applyFont="1" applyBorder="1" applyAlignment="1" applyProtection="1">
      <alignment horizontal="center" vertical="center" wrapText="1"/>
      <protection locked="0"/>
    </xf>
    <xf numFmtId="0" fontId="76" fillId="0" borderId="125" xfId="0" applyFont="1" applyBorder="1" applyAlignment="1" applyProtection="1">
      <alignment horizontal="center" vertical="center" wrapText="1"/>
      <protection locked="0"/>
    </xf>
    <xf numFmtId="0" fontId="76" fillId="0" borderId="118" xfId="0" applyFont="1" applyBorder="1" applyAlignment="1" applyProtection="1">
      <alignment horizontal="center" vertical="center" wrapText="1"/>
      <protection locked="0"/>
    </xf>
    <xf numFmtId="0" fontId="76" fillId="0" borderId="142" xfId="0" applyFont="1" applyBorder="1" applyAlignment="1" applyProtection="1">
      <alignment horizontal="center" vertical="center" wrapText="1"/>
      <protection locked="0"/>
    </xf>
    <xf numFmtId="0" fontId="76" fillId="0" borderId="119" xfId="0" applyFont="1" applyBorder="1" applyAlignment="1" applyProtection="1">
      <alignment horizontal="center" vertical="center" wrapText="1"/>
      <protection locked="0"/>
    </xf>
    <xf numFmtId="0" fontId="76" fillId="0" borderId="144" xfId="0" applyFont="1" applyBorder="1" applyAlignment="1" applyProtection="1">
      <alignment horizontal="center" vertical="center" wrapText="1"/>
      <protection locked="0"/>
    </xf>
    <xf numFmtId="0" fontId="74" fillId="0" borderId="49" xfId="0" applyFont="1" applyBorder="1" applyAlignment="1" applyProtection="1">
      <alignment horizontal="left" vertical="center" wrapText="1" indent="1" shrinkToFit="1"/>
      <protection locked="0"/>
    </xf>
    <xf numFmtId="0" fontId="74" fillId="0" borderId="62" xfId="0" applyFont="1" applyBorder="1" applyAlignment="1" applyProtection="1">
      <alignment horizontal="left" vertical="center" wrapText="1" indent="1" shrinkToFit="1"/>
      <protection locked="0"/>
    </xf>
    <xf numFmtId="0" fontId="74" fillId="0" borderId="151" xfId="0" applyFont="1" applyBorder="1" applyAlignment="1" applyProtection="1">
      <alignment horizontal="center" vertical="center" wrapText="1"/>
      <protection locked="0"/>
    </xf>
    <xf numFmtId="0" fontId="74" fillId="0" borderId="125" xfId="0" applyFont="1" applyBorder="1" applyAlignment="1" applyProtection="1">
      <alignment horizontal="center" vertical="center" wrapText="1"/>
      <protection locked="0"/>
    </xf>
    <xf numFmtId="0" fontId="74" fillId="0" borderId="128" xfId="0" applyFont="1" applyBorder="1" applyAlignment="1" applyProtection="1">
      <alignment horizontal="center" vertical="center" wrapText="1"/>
      <protection locked="0"/>
    </xf>
    <xf numFmtId="0" fontId="74" fillId="0" borderId="129" xfId="0" applyFont="1" applyBorder="1" applyAlignment="1" applyProtection="1">
      <alignment horizontal="center" vertical="center" wrapText="1"/>
      <protection locked="0"/>
    </xf>
    <xf numFmtId="0" fontId="74" fillId="0" borderId="116" xfId="0" applyFont="1" applyBorder="1" applyAlignment="1" applyProtection="1">
      <alignment horizontal="center" vertical="center" shrinkToFit="1"/>
      <protection locked="0"/>
    </xf>
    <xf numFmtId="0" fontId="74" fillId="0" borderId="117" xfId="0" applyFont="1" applyBorder="1" applyAlignment="1" applyProtection="1">
      <alignment horizontal="center" vertical="center" shrinkToFit="1"/>
      <protection locked="0"/>
    </xf>
    <xf numFmtId="0" fontId="74" fillId="0" borderId="131" xfId="0" applyFont="1" applyBorder="1" applyAlignment="1" applyProtection="1">
      <alignment horizontal="center" vertical="center" shrinkToFit="1"/>
      <protection locked="0"/>
    </xf>
    <xf numFmtId="0" fontId="74" fillId="0" borderId="48" xfId="0" applyFont="1" applyBorder="1" applyAlignment="1" applyProtection="1">
      <alignment horizontal="center" vertical="center" shrinkToFit="1"/>
      <protection locked="0"/>
    </xf>
    <xf numFmtId="0" fontId="74" fillId="0" borderId="11" xfId="0" applyFont="1" applyBorder="1" applyAlignment="1" applyProtection="1">
      <alignment horizontal="center" vertical="center" wrapText="1"/>
      <protection locked="0"/>
    </xf>
    <xf numFmtId="0" fontId="74" fillId="0" borderId="144" xfId="0" applyFont="1" applyBorder="1" applyAlignment="1" applyProtection="1">
      <alignment horizontal="center" vertical="center" wrapText="1"/>
      <protection locked="0"/>
    </xf>
    <xf numFmtId="0" fontId="74" fillId="0" borderId="119" xfId="0" applyFont="1" applyBorder="1" applyAlignment="1" applyProtection="1">
      <alignment horizontal="center" vertical="center" shrinkToFit="1"/>
      <protection locked="0"/>
    </xf>
    <xf numFmtId="0" fontId="74" fillId="0" borderId="17" xfId="0" applyFont="1" applyBorder="1" applyAlignment="1" applyProtection="1">
      <alignment horizontal="center" vertical="center" shrinkToFit="1"/>
      <protection locked="0"/>
    </xf>
    <xf numFmtId="0" fontId="74" fillId="0" borderId="17" xfId="0" applyFont="1" applyBorder="1" applyAlignment="1" applyProtection="1">
      <alignment horizontal="left" vertical="center" wrapText="1" indent="1" shrinkToFit="1"/>
      <protection locked="0"/>
    </xf>
    <xf numFmtId="0" fontId="74" fillId="0" borderId="76" xfId="0" applyFont="1" applyBorder="1" applyAlignment="1" applyProtection="1">
      <alignment horizontal="left" vertical="center" wrapText="1" indent="1" shrinkToFit="1"/>
      <protection locked="0"/>
    </xf>
    <xf numFmtId="0" fontId="74" fillId="30" borderId="75" xfId="0" applyFont="1" applyFill="1" applyBorder="1" applyAlignment="1">
      <alignment horizontal="center" vertical="center" wrapText="1"/>
    </xf>
    <xf numFmtId="0" fontId="74" fillId="30" borderId="0" xfId="0" applyFont="1" applyFill="1" applyAlignment="1">
      <alignment horizontal="center" vertical="center" wrapText="1"/>
    </xf>
    <xf numFmtId="0" fontId="74" fillId="30" borderId="142" xfId="0" applyFont="1" applyFill="1" applyBorder="1" applyAlignment="1">
      <alignment horizontal="center" vertical="center" wrapText="1"/>
    </xf>
    <xf numFmtId="0" fontId="74" fillId="30" borderId="11" xfId="0" applyFont="1" applyFill="1" applyBorder="1" applyAlignment="1">
      <alignment horizontal="center" vertical="center" wrapText="1"/>
    </xf>
    <xf numFmtId="0" fontId="74" fillId="30" borderId="17" xfId="0" applyFont="1" applyFill="1" applyBorder="1" applyAlignment="1">
      <alignment horizontal="center" vertical="center" wrapText="1"/>
    </xf>
    <xf numFmtId="0" fontId="74" fillId="30" borderId="144" xfId="0" applyFont="1" applyFill="1" applyBorder="1" applyAlignment="1">
      <alignment horizontal="center" vertical="center" wrapText="1"/>
    </xf>
    <xf numFmtId="0" fontId="85" fillId="30" borderId="118" xfId="0" applyFont="1" applyFill="1" applyBorder="1" applyAlignment="1">
      <alignment horizontal="center" vertical="center" wrapText="1" shrinkToFit="1"/>
    </xf>
    <xf numFmtId="0" fontId="85" fillId="30" borderId="33" xfId="0" applyFont="1" applyFill="1" applyBorder="1" applyAlignment="1">
      <alignment horizontal="center" vertical="center" wrapText="1" shrinkToFit="1"/>
    </xf>
    <xf numFmtId="0" fontId="85" fillId="30" borderId="126" xfId="0" applyFont="1" applyFill="1" applyBorder="1" applyAlignment="1">
      <alignment horizontal="center" vertical="center" wrapText="1" shrinkToFit="1"/>
    </xf>
    <xf numFmtId="0" fontId="85" fillId="30" borderId="20" xfId="0" applyFont="1" applyFill="1" applyBorder="1" applyAlignment="1">
      <alignment horizontal="center" vertical="center" wrapText="1" shrinkToFit="1"/>
    </xf>
    <xf numFmtId="0" fontId="74" fillId="30" borderId="93" xfId="0" applyFont="1" applyFill="1" applyBorder="1" applyAlignment="1">
      <alignment horizontal="center" vertical="center" wrapText="1" shrinkToFit="1"/>
    </xf>
    <xf numFmtId="0" fontId="74" fillId="30" borderId="123" xfId="0" applyFont="1" applyFill="1" applyBorder="1" applyAlignment="1">
      <alignment horizontal="center" vertical="center" wrapText="1" shrinkToFit="1"/>
    </xf>
    <xf numFmtId="0" fontId="74" fillId="30" borderId="68" xfId="0" applyFont="1" applyFill="1" applyBorder="1" applyAlignment="1">
      <alignment horizontal="center" vertical="center" wrapText="1" shrinkToFit="1"/>
    </xf>
    <xf numFmtId="0" fontId="74" fillId="30" borderId="120" xfId="0" applyFont="1" applyFill="1" applyBorder="1" applyAlignment="1">
      <alignment horizontal="center" vertical="center" wrapText="1" shrinkToFit="1"/>
    </xf>
    <xf numFmtId="0" fontId="85" fillId="30" borderId="118" xfId="0" applyFont="1" applyFill="1" applyBorder="1" applyAlignment="1">
      <alignment horizontal="center" vertical="center" shrinkToFit="1"/>
    </xf>
    <xf numFmtId="0" fontId="85" fillId="30" borderId="0" xfId="0" applyFont="1" applyFill="1" applyAlignment="1">
      <alignment horizontal="center" vertical="center" shrinkToFit="1"/>
    </xf>
    <xf numFmtId="0" fontId="85" fillId="30" borderId="119" xfId="0" applyFont="1" applyFill="1" applyBorder="1" applyAlignment="1">
      <alignment horizontal="center" vertical="center" shrinkToFit="1"/>
    </xf>
    <xf numFmtId="0" fontId="85" fillId="30" borderId="17" xfId="0" applyFont="1" applyFill="1" applyBorder="1" applyAlignment="1">
      <alignment horizontal="center" vertical="center" shrinkToFit="1"/>
    </xf>
    <xf numFmtId="0" fontId="74" fillId="30" borderId="48" xfId="0" applyFont="1" applyFill="1" applyBorder="1" applyAlignment="1">
      <alignment horizontal="center" vertical="center" shrinkToFit="1"/>
    </xf>
    <xf numFmtId="0" fontId="74" fillId="30" borderId="61" xfId="0" applyFont="1" applyFill="1" applyBorder="1" applyAlignment="1">
      <alignment horizontal="center" vertical="center" shrinkToFit="1"/>
    </xf>
    <xf numFmtId="0" fontId="74" fillId="30" borderId="115" xfId="0" applyFont="1" applyFill="1" applyBorder="1" applyAlignment="1">
      <alignment horizontal="center" vertical="center" shrinkToFit="1"/>
    </xf>
    <xf numFmtId="0" fontId="74" fillId="30" borderId="143" xfId="0" applyFont="1" applyFill="1" applyBorder="1" applyAlignment="1">
      <alignment horizontal="center" vertical="center" shrinkToFit="1"/>
    </xf>
    <xf numFmtId="0" fontId="121" fillId="0" borderId="68" xfId="0" applyFont="1" applyBorder="1" applyAlignment="1" applyProtection="1">
      <alignment horizontal="center" vertical="center" shrinkToFit="1"/>
      <protection locked="0"/>
    </xf>
    <xf numFmtId="0" fontId="121" fillId="0" borderId="67" xfId="0" applyFont="1" applyBorder="1" applyAlignment="1" applyProtection="1">
      <alignment horizontal="center" vertical="center" shrinkToFit="1"/>
      <protection locked="0"/>
    </xf>
    <xf numFmtId="0" fontId="74" fillId="0" borderId="15" xfId="0" applyFont="1" applyBorder="1" applyAlignment="1">
      <alignment horizontal="center" vertical="center" wrapText="1"/>
    </xf>
    <xf numFmtId="0" fontId="121" fillId="0" borderId="15" xfId="0" applyFont="1" applyBorder="1" applyAlignment="1" applyProtection="1">
      <alignment horizontal="center" vertical="center" shrinkToFit="1"/>
      <protection locked="0"/>
    </xf>
    <xf numFmtId="0" fontId="121" fillId="0" borderId="30" xfId="0" applyFont="1" applyBorder="1" applyAlignment="1" applyProtection="1">
      <alignment horizontal="center" vertical="center" shrinkToFit="1"/>
      <protection locked="0"/>
    </xf>
    <xf numFmtId="0" fontId="9" fillId="0" borderId="81" xfId="0" applyFont="1" applyBorder="1" applyAlignment="1">
      <alignment horizontal="center" vertical="center" wrapText="1"/>
    </xf>
    <xf numFmtId="0" fontId="9" fillId="0" borderId="100" xfId="0" applyFont="1" applyBorder="1" applyAlignment="1">
      <alignment horizontal="center" vertical="center" wrapText="1"/>
    </xf>
    <xf numFmtId="0" fontId="121" fillId="0" borderId="80" xfId="0" applyFont="1" applyBorder="1" applyAlignment="1" applyProtection="1">
      <alignment horizontal="left" vertical="center" shrinkToFit="1"/>
      <protection locked="0"/>
    </xf>
    <xf numFmtId="0" fontId="121" fillId="0" borderId="100" xfId="0" applyFont="1" applyBorder="1" applyAlignment="1" applyProtection="1">
      <alignment horizontal="left" vertical="center" shrinkToFit="1"/>
      <protection locked="0"/>
    </xf>
    <xf numFmtId="0" fontId="121" fillId="0" borderId="14" xfId="0" applyFont="1" applyBorder="1" applyAlignment="1" applyProtection="1">
      <alignment horizontal="left" vertical="center" shrinkToFit="1"/>
      <protection locked="0"/>
    </xf>
    <xf numFmtId="0" fontId="121" fillId="0" borderId="132" xfId="0" applyFont="1" applyBorder="1" applyAlignment="1" applyProtection="1">
      <alignment horizontal="center" vertical="center" shrinkToFit="1"/>
      <protection locked="0"/>
    </xf>
    <xf numFmtId="0" fontId="121" fillId="0" borderId="133" xfId="0" applyFont="1" applyBorder="1" applyAlignment="1" applyProtection="1">
      <alignment horizontal="center" vertical="center" shrinkToFit="1"/>
      <protection locked="0"/>
    </xf>
    <xf numFmtId="0" fontId="121" fillId="0" borderId="134" xfId="0" applyFont="1" applyBorder="1" applyAlignment="1" applyProtection="1">
      <alignment horizontal="center" vertical="center" shrinkToFit="1"/>
      <protection locked="0"/>
    </xf>
    <xf numFmtId="0" fontId="9" fillId="27" borderId="44" xfId="0" applyFont="1" applyFill="1" applyBorder="1" applyAlignment="1">
      <alignment horizontal="center" vertical="center" wrapText="1"/>
    </xf>
    <xf numFmtId="0" fontId="9" fillId="27" borderId="135" xfId="0" applyFont="1" applyFill="1" applyBorder="1" applyAlignment="1">
      <alignment horizontal="center" vertical="center" wrapText="1"/>
    </xf>
    <xf numFmtId="0" fontId="121" fillId="0" borderId="53" xfId="0" applyFont="1" applyBorder="1" applyAlignment="1" applyProtection="1">
      <alignment horizontal="center" vertical="center" shrinkToFit="1"/>
      <protection locked="0"/>
    </xf>
    <xf numFmtId="0" fontId="121" fillId="0" borderId="36" xfId="0" applyFont="1" applyBorder="1" applyAlignment="1" applyProtection="1">
      <alignment horizontal="center" vertical="center" shrinkToFit="1"/>
      <protection locked="0"/>
    </xf>
    <xf numFmtId="0" fontId="123" fillId="0" borderId="53" xfId="0" applyFont="1" applyBorder="1" applyAlignment="1" applyProtection="1">
      <alignment horizontal="center" vertical="center" shrinkToFit="1"/>
      <protection locked="0"/>
    </xf>
    <xf numFmtId="0" fontId="123" fillId="0" borderId="57" xfId="0" applyFont="1" applyBorder="1" applyAlignment="1" applyProtection="1">
      <alignment horizontal="center" vertical="center" shrinkToFit="1"/>
      <protection locked="0"/>
    </xf>
    <xf numFmtId="0" fontId="74" fillId="0" borderId="38" xfId="0" applyFont="1" applyBorder="1" applyAlignment="1">
      <alignment horizontal="left" vertical="center" wrapText="1"/>
    </xf>
    <xf numFmtId="0" fontId="74" fillId="0" borderId="0" xfId="0" applyFont="1" applyAlignment="1">
      <alignment horizontal="left" vertical="center" wrapText="1"/>
    </xf>
    <xf numFmtId="0" fontId="74" fillId="0" borderId="24" xfId="0" applyFont="1" applyBorder="1" applyAlignment="1">
      <alignment horizontal="left" vertical="center" wrapText="1"/>
    </xf>
    <xf numFmtId="0" fontId="74" fillId="0" borderId="39" xfId="0" applyFont="1" applyBorder="1" applyAlignment="1">
      <alignment horizontal="left" vertical="center"/>
    </xf>
    <xf numFmtId="0" fontId="74" fillId="0" borderId="20" xfId="0" applyFont="1" applyBorder="1" applyAlignment="1">
      <alignment horizontal="left" vertical="center"/>
    </xf>
    <xf numFmtId="0" fontId="74" fillId="0" borderId="19" xfId="0" applyFont="1" applyBorder="1" applyAlignment="1">
      <alignment horizontal="left" vertical="center"/>
    </xf>
    <xf numFmtId="0" fontId="74" fillId="0" borderId="0" xfId="0" applyFont="1" applyAlignment="1">
      <alignment horizontal="center" vertical="center" wrapText="1"/>
    </xf>
    <xf numFmtId="0" fontId="122" fillId="36" borderId="100" xfId="0" applyFont="1" applyFill="1" applyBorder="1" applyAlignment="1">
      <alignment horizontal="left" vertical="center" shrinkToFit="1"/>
    </xf>
    <xf numFmtId="0" fontId="122" fillId="36" borderId="14" xfId="0" applyFont="1" applyFill="1" applyBorder="1" applyAlignment="1">
      <alignment horizontal="left" vertical="center" shrinkToFit="1"/>
    </xf>
    <xf numFmtId="0" fontId="0" fillId="0" borderId="0" xfId="0" applyAlignment="1">
      <alignment horizontal="center" vertical="center"/>
    </xf>
    <xf numFmtId="0" fontId="88" fillId="0" borderId="0" xfId="0" applyFont="1" applyAlignment="1">
      <alignment horizontal="left" vertical="center"/>
    </xf>
    <xf numFmtId="0" fontId="89" fillId="0" borderId="0" xfId="0" applyFont="1" applyAlignment="1">
      <alignment horizontal="center" vertical="center"/>
    </xf>
    <xf numFmtId="0" fontId="74" fillId="27" borderId="0" xfId="0" applyFont="1" applyFill="1" applyAlignment="1">
      <alignment horizontal="left" vertical="center" indent="1"/>
    </xf>
    <xf numFmtId="0" fontId="74" fillId="0" borderId="46" xfId="0" applyFont="1" applyBorder="1" applyAlignment="1">
      <alignment horizontal="left" vertical="center" wrapText="1"/>
    </xf>
    <xf numFmtId="0" fontId="74" fillId="0" borderId="33" xfId="0" applyFont="1" applyBorder="1" applyAlignment="1">
      <alignment horizontal="left" vertical="center" wrapText="1"/>
    </xf>
    <xf numFmtId="0" fontId="74" fillId="0" borderId="25" xfId="0" applyFont="1" applyBorder="1" applyAlignment="1">
      <alignment horizontal="left" vertical="center" wrapText="1"/>
    </xf>
    <xf numFmtId="3" fontId="0" fillId="36" borderId="81" xfId="42" applyNumberFormat="1" applyFont="1" applyFill="1" applyBorder="1" applyAlignment="1">
      <alignment horizontal="center" vertical="center" shrinkToFit="1"/>
    </xf>
    <xf numFmtId="3" fontId="0" fillId="36" borderId="100" xfId="42" applyNumberFormat="1" applyFont="1" applyFill="1" applyBorder="1" applyAlignment="1">
      <alignment horizontal="center" vertical="center" shrinkToFit="1"/>
    </xf>
    <xf numFmtId="3" fontId="0" fillId="36" borderId="107" xfId="42" applyNumberFormat="1" applyFont="1" applyFill="1" applyBorder="1" applyAlignment="1">
      <alignment horizontal="center" vertical="center" shrinkToFit="1"/>
    </xf>
    <xf numFmtId="3" fontId="0" fillId="36" borderId="14" xfId="42" applyNumberFormat="1" applyFont="1" applyFill="1" applyBorder="1" applyAlignment="1">
      <alignment horizontal="center" vertical="center" shrinkToFit="1"/>
    </xf>
    <xf numFmtId="3" fontId="0" fillId="36" borderId="108" xfId="42" applyNumberFormat="1" applyFont="1" applyFill="1" applyBorder="1" applyAlignment="1">
      <alignment horizontal="center" vertical="center" shrinkToFit="1"/>
    </xf>
    <xf numFmtId="0" fontId="29" fillId="36" borderId="23" xfId="42" applyFont="1" applyFill="1" applyBorder="1" applyAlignment="1">
      <alignment horizontal="center" vertical="center" shrinkToFit="1"/>
    </xf>
    <xf numFmtId="0" fontId="29" fillId="36" borderId="58" xfId="42" applyFont="1" applyFill="1" applyBorder="1" applyAlignment="1">
      <alignment horizontal="center" vertical="center" shrinkToFit="1"/>
    </xf>
    <xf numFmtId="0" fontId="29" fillId="36" borderId="40" xfId="42" applyFont="1" applyFill="1" applyBorder="1" applyAlignment="1">
      <alignment horizontal="center" vertical="center" shrinkToFit="1"/>
    </xf>
    <xf numFmtId="0" fontId="29" fillId="36" borderId="52" xfId="42" applyFont="1" applyFill="1" applyBorder="1" applyAlignment="1">
      <alignment horizontal="center" vertical="center" shrinkToFit="1"/>
    </xf>
    <xf numFmtId="3" fontId="29" fillId="36" borderId="55" xfId="42" applyNumberFormat="1" applyFont="1" applyFill="1" applyBorder="1" applyAlignment="1">
      <alignment horizontal="center" vertical="center" shrinkToFit="1"/>
    </xf>
    <xf numFmtId="3" fontId="29" fillId="36" borderId="34" xfId="42" applyNumberFormat="1" applyFont="1" applyFill="1" applyBorder="1" applyAlignment="1">
      <alignment horizontal="center" vertical="center" shrinkToFit="1"/>
    </xf>
    <xf numFmtId="0" fontId="10" fillId="0" borderId="55" xfId="43" applyBorder="1" applyAlignment="1" applyProtection="1">
      <alignment horizontal="center" vertical="center"/>
      <protection locked="0"/>
    </xf>
    <xf numFmtId="0" fontId="10" fillId="0" borderId="114" xfId="43" applyBorder="1" applyAlignment="1" applyProtection="1">
      <alignment horizontal="center" vertical="center"/>
      <protection locked="0"/>
    </xf>
    <xf numFmtId="3" fontId="27" fillId="36" borderId="55" xfId="42" applyNumberFormat="1" applyFont="1" applyFill="1" applyBorder="1" applyAlignment="1">
      <alignment horizontal="center" vertical="center" shrinkToFit="1"/>
    </xf>
    <xf numFmtId="3" fontId="27" fillId="36" borderId="34" xfId="42" applyNumberFormat="1" applyFont="1" applyFill="1" applyBorder="1" applyAlignment="1">
      <alignment horizontal="center" vertical="center" shrinkToFit="1"/>
    </xf>
    <xf numFmtId="3" fontId="27" fillId="36" borderId="114" xfId="42" applyNumberFormat="1" applyFont="1" applyFill="1" applyBorder="1" applyAlignment="1">
      <alignment horizontal="center" vertical="center" shrinkToFit="1"/>
    </xf>
    <xf numFmtId="3" fontId="27" fillId="0" borderId="55" xfId="42" applyNumberFormat="1" applyFont="1" applyBorder="1" applyAlignment="1" applyProtection="1">
      <alignment horizontal="center" vertical="center" wrapText="1" shrinkToFit="1"/>
      <protection locked="0"/>
    </xf>
    <xf numFmtId="3" fontId="27" fillId="0" borderId="114" xfId="42" applyNumberFormat="1" applyFont="1" applyBorder="1" applyAlignment="1" applyProtection="1">
      <alignment horizontal="center" vertical="center" wrapText="1" shrinkToFit="1"/>
      <protection locked="0"/>
    </xf>
    <xf numFmtId="0" fontId="35" fillId="36" borderId="55" xfId="42" applyFont="1" applyFill="1" applyBorder="1" applyAlignment="1">
      <alignment horizontal="center" vertical="center" shrinkToFit="1"/>
    </xf>
    <xf numFmtId="0" fontId="35" fillId="36" borderId="34" xfId="42" applyFont="1" applyFill="1" applyBorder="1" applyAlignment="1">
      <alignment horizontal="center" vertical="center" shrinkToFit="1"/>
    </xf>
    <xf numFmtId="0" fontId="35" fillId="36" borderId="114" xfId="42" applyFont="1" applyFill="1" applyBorder="1" applyAlignment="1">
      <alignment horizontal="center" vertical="center" shrinkToFit="1"/>
    </xf>
    <xf numFmtId="0" fontId="36" fillId="36" borderId="55" xfId="42" applyFont="1" applyFill="1" applyBorder="1" applyAlignment="1">
      <alignment horizontal="center" vertical="center" wrapText="1" shrinkToFit="1"/>
    </xf>
    <xf numFmtId="0" fontId="36" fillId="36" borderId="114" xfId="42" applyFont="1" applyFill="1" applyBorder="1" applyAlignment="1">
      <alignment horizontal="center" vertical="center" wrapText="1" shrinkToFit="1"/>
    </xf>
    <xf numFmtId="0" fontId="35" fillId="36" borderId="55" xfId="42" applyFont="1" applyFill="1" applyBorder="1" applyAlignment="1">
      <alignment horizontal="center" vertical="center" wrapText="1" shrinkToFit="1"/>
    </xf>
    <xf numFmtId="0" fontId="35" fillId="36" borderId="34" xfId="42" applyFont="1" applyFill="1" applyBorder="1" applyAlignment="1">
      <alignment horizontal="center" vertical="center" wrapText="1" shrinkToFit="1"/>
    </xf>
    <xf numFmtId="0" fontId="35" fillId="36" borderId="23" xfId="42" applyFont="1" applyFill="1" applyBorder="1" applyAlignment="1">
      <alignment horizontal="center" vertical="center" wrapText="1" shrinkToFit="1"/>
    </xf>
    <xf numFmtId="0" fontId="35" fillId="36" borderId="58" xfId="42" applyFont="1" applyFill="1" applyBorder="1" applyAlignment="1">
      <alignment horizontal="center" vertical="center" wrapText="1" shrinkToFit="1"/>
    </xf>
    <xf numFmtId="0" fontId="49" fillId="0" borderId="0" xfId="43" applyFont="1" applyAlignment="1">
      <alignment horizontal="center" vertical="center"/>
    </xf>
    <xf numFmtId="177" fontId="27" fillId="0" borderId="20" xfId="0" applyNumberFormat="1" applyFont="1" applyBorder="1" applyAlignment="1">
      <alignment horizontal="center" vertical="center" shrinkToFit="1"/>
    </xf>
    <xf numFmtId="0" fontId="29" fillId="0" borderId="20" xfId="42" applyFont="1" applyBorder="1" applyAlignment="1">
      <alignment horizontal="center" vertical="center" shrinkToFit="1"/>
    </xf>
    <xf numFmtId="0" fontId="31" fillId="36" borderId="23" xfId="42" applyFont="1" applyFill="1" applyBorder="1" applyAlignment="1">
      <alignment horizontal="left" vertical="center" indent="2"/>
    </xf>
    <xf numFmtId="0" fontId="31" fillId="36" borderId="34" xfId="42" applyFont="1" applyFill="1" applyBorder="1" applyAlignment="1">
      <alignment horizontal="left" vertical="center" indent="2"/>
    </xf>
    <xf numFmtId="0" fontId="31" fillId="36" borderId="21" xfId="42" applyFont="1" applyFill="1" applyBorder="1" applyAlignment="1">
      <alignment horizontal="left" vertical="center" indent="2"/>
    </xf>
    <xf numFmtId="0" fontId="0" fillId="0" borderId="33" xfId="42" applyFont="1" applyBorder="1" applyAlignment="1">
      <alignment horizontal="left" vertical="center" wrapText="1"/>
    </xf>
    <xf numFmtId="0" fontId="0" fillId="0" borderId="0" xfId="42" applyFont="1" applyAlignment="1">
      <alignment horizontal="left" vertical="center" wrapText="1"/>
    </xf>
    <xf numFmtId="0" fontId="35" fillId="0" borderId="15" xfId="42" applyFont="1" applyBorder="1" applyAlignment="1">
      <alignment horizontal="center" vertical="center" wrapText="1"/>
    </xf>
    <xf numFmtId="0" fontId="35" fillId="0" borderId="15" xfId="42" applyFont="1" applyBorder="1" applyAlignment="1">
      <alignment horizontal="center" vertical="center"/>
    </xf>
    <xf numFmtId="0" fontId="80" fillId="0" borderId="17" xfId="42" applyFont="1" applyBorder="1" applyAlignment="1">
      <alignment horizontal="left" vertical="center" wrapText="1"/>
    </xf>
    <xf numFmtId="0" fontId="18" fillId="0" borderId="17" xfId="42" applyFont="1" applyBorder="1" applyAlignment="1">
      <alignment horizontal="left" vertical="center" wrapText="1"/>
    </xf>
    <xf numFmtId="186" fontId="45" fillId="36" borderId="23" xfId="42" applyNumberFormat="1" applyFont="1" applyFill="1" applyBorder="1" applyAlignment="1">
      <alignment horizontal="right" vertical="center"/>
    </xf>
    <xf numFmtId="186" fontId="45" fillId="36" borderId="34" xfId="42" applyNumberFormat="1" applyFont="1" applyFill="1" applyBorder="1" applyAlignment="1">
      <alignment horizontal="right" vertical="center"/>
    </xf>
    <xf numFmtId="184" fontId="45" fillId="36" borderId="34" xfId="42" applyNumberFormat="1" applyFont="1" applyFill="1" applyBorder="1" applyAlignment="1">
      <alignment horizontal="center" vertical="center"/>
    </xf>
    <xf numFmtId="186" fontId="45" fillId="0" borderId="34" xfId="42" applyNumberFormat="1" applyFont="1" applyFill="1" applyBorder="1" applyAlignment="1">
      <alignment horizontal="right" vertical="center"/>
    </xf>
    <xf numFmtId="184" fontId="45" fillId="0" borderId="34" xfId="42" applyNumberFormat="1" applyFont="1" applyFill="1" applyBorder="1" applyAlignment="1">
      <alignment horizontal="center" vertical="center"/>
    </xf>
    <xf numFmtId="184" fontId="45" fillId="0" borderId="21" xfId="42" applyNumberFormat="1" applyFont="1" applyFill="1" applyBorder="1" applyAlignment="1">
      <alignment horizontal="center" vertical="center"/>
    </xf>
    <xf numFmtId="0" fontId="45" fillId="0" borderId="23" xfId="42" applyFont="1" applyBorder="1" applyAlignment="1">
      <alignment horizontal="center" vertical="center"/>
    </xf>
    <xf numFmtId="0" fontId="45" fillId="0" borderId="34" xfId="42" applyFont="1" applyBorder="1" applyAlignment="1">
      <alignment horizontal="center" vertical="center"/>
    </xf>
    <xf numFmtId="0" fontId="0" fillId="28" borderId="34" xfId="42" applyFont="1" applyFill="1" applyBorder="1" applyAlignment="1">
      <alignment horizontal="center" vertical="center"/>
    </xf>
    <xf numFmtId="0" fontId="0" fillId="28" borderId="21" xfId="42" applyFont="1" applyFill="1" applyBorder="1" applyAlignment="1">
      <alignment horizontal="center" vertical="center"/>
    </xf>
    <xf numFmtId="0" fontId="35" fillId="36" borderId="136" xfId="42" applyFont="1" applyFill="1" applyBorder="1" applyAlignment="1">
      <alignment horizontal="center" vertical="center" shrinkToFit="1"/>
    </xf>
    <xf numFmtId="0" fontId="35" fillId="36" borderId="20" xfId="42" applyFont="1" applyFill="1" applyBorder="1" applyAlignment="1">
      <alignment horizontal="center" vertical="center" shrinkToFit="1"/>
    </xf>
    <xf numFmtId="0" fontId="35" fillId="36" borderId="127" xfId="42" applyFont="1" applyFill="1" applyBorder="1" applyAlignment="1">
      <alignment horizontal="center" vertical="center" shrinkToFit="1"/>
    </xf>
    <xf numFmtId="3" fontId="126" fillId="0" borderId="55" xfId="42" applyNumberFormat="1" applyFont="1" applyBorder="1" applyAlignment="1">
      <alignment horizontal="center" vertical="center"/>
    </xf>
    <xf numFmtId="3" fontId="126" fillId="0" borderId="34" xfId="42" applyNumberFormat="1" applyFont="1" applyBorder="1" applyAlignment="1">
      <alignment horizontal="center" vertical="center"/>
    </xf>
    <xf numFmtId="0" fontId="126" fillId="0" borderId="34" xfId="42" applyFont="1" applyBorder="1" applyAlignment="1">
      <alignment horizontal="left" vertical="center" shrinkToFit="1"/>
    </xf>
    <xf numFmtId="0" fontId="126" fillId="0" borderId="114" xfId="42" applyFont="1" applyBorder="1" applyAlignment="1">
      <alignment horizontal="left" vertical="center" shrinkToFit="1"/>
    </xf>
    <xf numFmtId="3" fontId="126" fillId="24" borderId="55" xfId="42" applyNumberFormat="1" applyFont="1" applyFill="1" applyBorder="1" applyAlignment="1">
      <alignment horizontal="center" vertical="center"/>
    </xf>
    <xf numFmtId="3" fontId="126" fillId="24" borderId="34" xfId="42" applyNumberFormat="1" applyFont="1" applyFill="1" applyBorder="1" applyAlignment="1">
      <alignment horizontal="center" vertical="center"/>
    </xf>
    <xf numFmtId="0" fontId="78" fillId="24" borderId="20" xfId="42" applyFont="1" applyFill="1" applyBorder="1" applyAlignment="1">
      <alignment horizontal="center" vertical="center" shrinkToFit="1"/>
    </xf>
    <xf numFmtId="0" fontId="78" fillId="24" borderId="127" xfId="42" applyFont="1" applyFill="1" applyBorder="1" applyAlignment="1">
      <alignment horizontal="center" vertical="center" shrinkToFit="1"/>
    </xf>
    <xf numFmtId="0" fontId="126" fillId="0" borderId="159" xfId="42" applyFont="1" applyBorder="1" applyAlignment="1">
      <alignment vertical="center" shrinkToFit="1"/>
    </xf>
    <xf numFmtId="0" fontId="126" fillId="0" borderId="34" xfId="42" applyFont="1" applyBorder="1" applyAlignment="1">
      <alignment vertical="center" shrinkToFit="1"/>
    </xf>
    <xf numFmtId="0" fontId="126" fillId="0" borderId="114" xfId="42" applyFont="1" applyBorder="1" applyAlignment="1">
      <alignment vertical="center" shrinkToFit="1"/>
    </xf>
    <xf numFmtId="3" fontId="126" fillId="0" borderId="172" xfId="42" applyNumberFormat="1" applyFont="1" applyBorder="1" applyAlignment="1">
      <alignment horizontal="center" vertical="center"/>
    </xf>
    <xf numFmtId="3" fontId="126" fillId="24" borderId="126" xfId="42" applyNumberFormat="1" applyFont="1" applyFill="1" applyBorder="1" applyAlignment="1">
      <alignment horizontal="center" vertical="center"/>
    </xf>
    <xf numFmtId="3" fontId="126" fillId="24" borderId="20" xfId="42" applyNumberFormat="1" applyFont="1" applyFill="1" applyBorder="1" applyAlignment="1">
      <alignment horizontal="center" vertical="center"/>
    </xf>
    <xf numFmtId="0" fontId="78" fillId="25" borderId="34" xfId="42" applyFont="1" applyFill="1" applyBorder="1" applyAlignment="1">
      <alignment horizontal="center" vertical="center" shrinkToFit="1"/>
    </xf>
    <xf numFmtId="0" fontId="78" fillId="25" borderId="114" xfId="42" applyFont="1" applyFill="1" applyBorder="1" applyAlignment="1">
      <alignment horizontal="center" vertical="center" shrinkToFit="1"/>
    </xf>
    <xf numFmtId="0" fontId="126" fillId="0" borderId="159" xfId="42" applyFont="1" applyBorder="1" applyAlignment="1">
      <alignment horizontal="left" vertical="center" shrinkToFit="1"/>
    </xf>
    <xf numFmtId="0" fontId="126" fillId="0" borderId="186" xfId="42" applyFont="1" applyBorder="1" applyAlignment="1">
      <alignment horizontal="left" vertical="center" shrinkToFit="1"/>
    </xf>
    <xf numFmtId="0" fontId="126" fillId="0" borderId="35" xfId="42" applyFont="1" applyBorder="1" applyAlignment="1">
      <alignment horizontal="left" vertical="center" shrinkToFit="1"/>
    </xf>
    <xf numFmtId="0" fontId="126" fillId="0" borderId="187" xfId="42" applyFont="1" applyBorder="1" applyAlignment="1">
      <alignment horizontal="left" vertical="center" shrinkToFit="1"/>
    </xf>
    <xf numFmtId="3" fontId="126" fillId="0" borderId="188" xfId="42" applyNumberFormat="1" applyFont="1" applyBorder="1" applyAlignment="1">
      <alignment horizontal="center" vertical="center"/>
    </xf>
    <xf numFmtId="3" fontId="126" fillId="0" borderId="35" xfId="42" applyNumberFormat="1" applyFont="1" applyBorder="1" applyAlignment="1">
      <alignment horizontal="center" vertical="center"/>
    </xf>
    <xf numFmtId="0" fontId="126" fillId="0" borderId="158" xfId="42" applyFont="1" applyBorder="1" applyAlignment="1">
      <alignment horizontal="left" vertical="center" shrinkToFit="1"/>
    </xf>
    <xf numFmtId="0" fontId="126" fillId="0" borderId="20" xfId="42" applyFont="1" applyBorder="1" applyAlignment="1">
      <alignment horizontal="left" vertical="center" shrinkToFit="1"/>
    </xf>
    <xf numFmtId="0" fontId="126" fillId="0" borderId="127" xfId="42" applyFont="1" applyBorder="1" applyAlignment="1">
      <alignment horizontal="left" vertical="center" shrinkToFit="1"/>
    </xf>
    <xf numFmtId="0" fontId="78" fillId="0" borderId="180" xfId="42" applyFont="1" applyBorder="1" applyAlignment="1">
      <alignment horizontal="center" vertical="center" wrapText="1"/>
    </xf>
    <xf numFmtId="0" fontId="78" fillId="0" borderId="167" xfId="42" applyFont="1" applyBorder="1" applyAlignment="1">
      <alignment horizontal="center" vertical="center" wrapText="1"/>
    </xf>
    <xf numFmtId="0" fontId="78" fillId="24" borderId="113" xfId="42" applyFont="1" applyFill="1" applyBorder="1" applyAlignment="1">
      <alignment horizontal="center" vertical="center" shrinkToFit="1"/>
    </xf>
    <xf numFmtId="0" fontId="78" fillId="24" borderId="139" xfId="42" applyFont="1" applyFill="1" applyBorder="1" applyAlignment="1">
      <alignment horizontal="center" vertical="center" shrinkToFit="1"/>
    </xf>
    <xf numFmtId="0" fontId="126" fillId="24" borderId="140" xfId="42" applyFont="1" applyFill="1" applyBorder="1" applyAlignment="1">
      <alignment horizontal="center" vertical="center"/>
    </xf>
    <xf numFmtId="0" fontId="126" fillId="24" borderId="113" xfId="42" applyFont="1" applyFill="1" applyBorder="1" applyAlignment="1">
      <alignment horizontal="center" vertical="center"/>
    </xf>
    <xf numFmtId="0" fontId="124" fillId="26" borderId="177" xfId="43" applyFont="1" applyFill="1" applyBorder="1" applyAlignment="1">
      <alignment horizontal="center" vertical="center" wrapText="1"/>
    </xf>
    <xf numFmtId="0" fontId="124" fillId="26" borderId="182" xfId="43" applyFont="1" applyFill="1" applyBorder="1" applyAlignment="1">
      <alignment horizontal="center" vertical="center" wrapText="1"/>
    </xf>
    <xf numFmtId="0" fontId="28" fillId="0" borderId="0" xfId="42" applyFont="1" applyAlignment="1">
      <alignment horizontal="center" vertical="center"/>
    </xf>
    <xf numFmtId="0" fontId="126" fillId="0" borderId="34" xfId="42" applyFont="1" applyBorder="1" applyAlignment="1">
      <alignment horizontal="left" vertical="center" wrapText="1" shrinkToFit="1"/>
    </xf>
    <xf numFmtId="0" fontId="126" fillId="0" borderId="114" xfId="42" applyFont="1" applyBorder="1" applyAlignment="1">
      <alignment horizontal="left" vertical="center" wrapText="1" shrinkToFit="1"/>
    </xf>
    <xf numFmtId="0" fontId="39" fillId="0" borderId="0" xfId="42" applyFont="1" applyAlignment="1">
      <alignment horizontal="center" vertical="center"/>
    </xf>
    <xf numFmtId="0" fontId="78" fillId="0" borderId="78" xfId="42" applyFont="1" applyBorder="1" applyAlignment="1">
      <alignment horizontal="center" vertical="center"/>
    </xf>
    <xf numFmtId="0" fontId="78" fillId="0" borderId="178" xfId="42" applyFont="1" applyBorder="1" applyAlignment="1">
      <alignment horizontal="center" vertical="center"/>
    </xf>
    <xf numFmtId="0" fontId="78" fillId="0" borderId="45" xfId="42" applyFont="1" applyBorder="1" applyAlignment="1">
      <alignment horizontal="center" vertical="center"/>
    </xf>
    <xf numFmtId="0" fontId="78" fillId="0" borderId="137" xfId="42" applyFont="1" applyBorder="1" applyAlignment="1">
      <alignment horizontal="center" vertical="center"/>
    </xf>
    <xf numFmtId="0" fontId="78" fillId="0" borderId="179" xfId="42" applyFont="1" applyBorder="1" applyAlignment="1">
      <alignment horizontal="center" vertical="center" wrapText="1"/>
    </xf>
    <xf numFmtId="0" fontId="78" fillId="0" borderId="78" xfId="42" applyFont="1" applyBorder="1" applyAlignment="1">
      <alignment horizontal="center" vertical="center" wrapText="1"/>
    </xf>
    <xf numFmtId="0" fontId="78" fillId="0" borderId="138" xfId="42" applyFont="1" applyBorder="1" applyAlignment="1">
      <alignment horizontal="center" vertical="center" wrapText="1"/>
    </xf>
    <xf numFmtId="0" fontId="78" fillId="0" borderId="45" xfId="42" applyFont="1" applyBorder="1" applyAlignment="1">
      <alignment horizontal="center" vertical="center" wrapText="1"/>
    </xf>
    <xf numFmtId="0" fontId="36" fillId="39" borderId="60" xfId="0" applyFont="1" applyFill="1" applyBorder="1" applyAlignment="1">
      <alignment horizontal="center" vertical="center" wrapText="1"/>
    </xf>
    <xf numFmtId="0" fontId="36" fillId="39" borderId="66" xfId="0" applyFont="1" applyFill="1" applyBorder="1" applyAlignment="1">
      <alignment horizontal="center" vertical="center" wrapText="1"/>
    </xf>
    <xf numFmtId="0" fontId="36" fillId="39" borderId="18" xfId="0" applyFont="1" applyFill="1" applyBorder="1" applyAlignment="1">
      <alignment horizontal="center" vertical="center" wrapText="1"/>
    </xf>
    <xf numFmtId="0" fontId="35" fillId="39" borderId="60" xfId="0" applyFont="1" applyFill="1" applyBorder="1" applyAlignment="1">
      <alignment horizontal="center" vertical="center" wrapText="1"/>
    </xf>
    <xf numFmtId="0" fontId="35" fillId="39" borderId="66" xfId="0" applyFont="1" applyFill="1" applyBorder="1" applyAlignment="1">
      <alignment horizontal="center" vertical="center" wrapText="1"/>
    </xf>
    <xf numFmtId="0" fontId="35" fillId="39" borderId="18" xfId="0" applyFont="1" applyFill="1" applyBorder="1" applyAlignment="1">
      <alignment horizontal="center" vertical="center" wrapText="1"/>
    </xf>
    <xf numFmtId="0" fontId="68" fillId="0" borderId="23" xfId="0" applyFont="1" applyBorder="1" applyAlignment="1">
      <alignment horizontal="left" vertical="center" wrapText="1"/>
    </xf>
    <xf numFmtId="0" fontId="68" fillId="0" borderId="34" xfId="0" applyFont="1" applyBorder="1" applyAlignment="1">
      <alignment horizontal="left" vertical="center" wrapText="1"/>
    </xf>
    <xf numFmtId="0" fontId="29" fillId="0" borderId="46" xfId="0" applyFont="1" applyBorder="1" applyAlignment="1">
      <alignment horizontal="left" vertical="center" wrapText="1"/>
    </xf>
    <xf numFmtId="0" fontId="29" fillId="0" borderId="33" xfId="0" applyFont="1" applyBorder="1" applyAlignment="1">
      <alignment horizontal="left" vertical="center" wrapText="1"/>
    </xf>
    <xf numFmtId="0" fontId="29" fillId="0" borderId="25" xfId="0" applyFont="1" applyBorder="1" applyAlignment="1">
      <alignment horizontal="left" vertical="center" wrapText="1"/>
    </xf>
    <xf numFmtId="0" fontId="29" fillId="0" borderId="39" xfId="0" applyFont="1" applyBorder="1" applyAlignment="1">
      <alignment horizontal="left" vertical="center" wrapText="1"/>
    </xf>
    <xf numFmtId="0" fontId="29" fillId="0" borderId="20" xfId="0" applyFont="1" applyBorder="1" applyAlignment="1">
      <alignment horizontal="left" vertical="center" wrapText="1"/>
    </xf>
    <xf numFmtId="0" fontId="29" fillId="0" borderId="19" xfId="0" applyFont="1" applyBorder="1" applyAlignment="1">
      <alignment horizontal="left" vertical="center" wrapText="1"/>
    </xf>
    <xf numFmtId="0" fontId="27" fillId="0" borderId="23" xfId="0" applyFont="1" applyBorder="1" applyAlignment="1">
      <alignment horizontal="left" vertical="center" wrapText="1"/>
    </xf>
    <xf numFmtId="0" fontId="27" fillId="0" borderId="34" xfId="0" applyFont="1" applyBorder="1" applyAlignment="1">
      <alignment horizontal="left" vertical="center" wrapText="1"/>
    </xf>
    <xf numFmtId="0" fontId="27" fillId="0" borderId="21" xfId="0" applyFont="1" applyBorder="1" applyAlignment="1">
      <alignment horizontal="left" vertical="center" wrapText="1"/>
    </xf>
    <xf numFmtId="0" fontId="78" fillId="35" borderId="23" xfId="0" applyFont="1" applyFill="1" applyBorder="1" applyAlignment="1">
      <alignment horizontal="center" vertical="center" wrapText="1"/>
    </xf>
    <xf numFmtId="0" fontId="78" fillId="35" borderId="34" xfId="0" applyFont="1" applyFill="1" applyBorder="1" applyAlignment="1">
      <alignment horizontal="center" vertical="center" wrapText="1"/>
    </xf>
    <xf numFmtId="0" fontId="78" fillId="35" borderId="21" xfId="0" applyFont="1" applyFill="1" applyBorder="1" applyAlignment="1">
      <alignment horizontal="center" vertical="center" wrapText="1"/>
    </xf>
    <xf numFmtId="0" fontId="36" fillId="35" borderId="23" xfId="0" applyFont="1" applyFill="1" applyBorder="1" applyAlignment="1">
      <alignment horizontal="center" vertical="center" wrapText="1"/>
    </xf>
    <xf numFmtId="0" fontId="36" fillId="35" borderId="34" xfId="0" applyFont="1" applyFill="1" applyBorder="1" applyAlignment="1">
      <alignment horizontal="center" vertical="center" wrapText="1"/>
    </xf>
    <xf numFmtId="0" fontId="36" fillId="35" borderId="21" xfId="0" applyFont="1" applyFill="1" applyBorder="1" applyAlignment="1">
      <alignment horizontal="center" vertical="center" wrapText="1"/>
    </xf>
    <xf numFmtId="0" fontId="68" fillId="0" borderId="21" xfId="0" applyFont="1" applyBorder="1" applyAlignment="1">
      <alignment horizontal="left" vertical="center" wrapText="1"/>
    </xf>
    <xf numFmtId="0" fontId="0" fillId="32" borderId="101" xfId="0" applyFill="1" applyBorder="1" applyAlignment="1">
      <alignment horizontal="center" vertical="center" textRotation="255"/>
    </xf>
    <xf numFmtId="0" fontId="0" fillId="32" borderId="154" xfId="0" applyFill="1" applyBorder="1" applyAlignment="1">
      <alignment horizontal="center" vertical="center" textRotation="255"/>
    </xf>
    <xf numFmtId="0" fontId="0" fillId="32" borderId="102" xfId="0" applyFill="1" applyBorder="1" applyAlignment="1">
      <alignment horizontal="center" vertical="center" textRotation="255"/>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6" builtinId="6"/>
    <cellStyle name="桁区切り 2" xfId="33"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B000000}"/>
    <cellStyle name="標準_p10アクティビティ申込書 H24" xfId="43" xr:uid="{00000000-0005-0000-0000-00002C000000}"/>
    <cellStyle name="良い" xfId="44" builtinId="26" customBuiltin="1"/>
  </cellStyles>
  <dxfs count="1">
    <dxf>
      <fill>
        <patternFill>
          <bgColor theme="0"/>
        </patternFill>
      </fill>
    </dxf>
  </dxfs>
  <tableStyles count="0" defaultTableStyle="TableStyleMedium9" defaultPivotStyle="PivotStyleLight16"/>
  <colors>
    <mruColors>
      <color rgb="FFEAEAEA"/>
      <color rgb="FFFFFFCC"/>
      <color rgb="FFCCFFFF"/>
      <color rgb="FFFFFF99"/>
      <color rgb="FFCCFF99"/>
      <color rgb="FFCCFFCC"/>
      <color rgb="FFFFCCFF"/>
      <color rgb="FFFF99FF"/>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21517;&#31807;!A1"/><Relationship Id="rId2" Type="http://schemas.openxmlformats.org/officeDocument/2006/relationships/hyperlink" Target="#&#35336;&#30011;&#26360;!A1"/><Relationship Id="rId1" Type="http://schemas.openxmlformats.org/officeDocument/2006/relationships/hyperlink" Target="#&#12450;&#12523;&#12467;&#12540;&#12523;!A1"/><Relationship Id="rId4" Type="http://schemas.openxmlformats.org/officeDocument/2006/relationships/hyperlink" Target="#&#21029;&#27880;!A1"/></Relationships>
</file>

<file path=xl/drawings/drawing1.xml><?xml version="1.0" encoding="utf-8"?>
<xdr:wsDr xmlns:xdr="http://schemas.openxmlformats.org/drawingml/2006/spreadsheetDrawing" xmlns:a="http://schemas.openxmlformats.org/drawingml/2006/main">
  <xdr:twoCellAnchor>
    <xdr:from>
      <xdr:col>0</xdr:col>
      <xdr:colOff>508000</xdr:colOff>
      <xdr:row>15</xdr:row>
      <xdr:rowOff>82550</xdr:rowOff>
    </xdr:from>
    <xdr:to>
      <xdr:col>8</xdr:col>
      <xdr:colOff>228600</xdr:colOff>
      <xdr:row>15</xdr:row>
      <xdr:rowOff>101600</xdr:rowOff>
    </xdr:to>
    <xdr:cxnSp macro="">
      <xdr:nvCxnSpPr>
        <xdr:cNvPr id="36232" name="AutoShape 1">
          <a:extLst>
            <a:ext uri="{FF2B5EF4-FFF2-40B4-BE49-F238E27FC236}">
              <a16:creationId xmlns:a16="http://schemas.microsoft.com/office/drawing/2014/main" id="{00000000-0008-0000-0000-0000888D0000}"/>
            </a:ext>
          </a:extLst>
        </xdr:cNvPr>
        <xdr:cNvCxnSpPr>
          <a:cxnSpLocks noChangeShapeType="1"/>
        </xdr:cNvCxnSpPr>
      </xdr:nvCxnSpPr>
      <xdr:spPr bwMode="auto">
        <a:xfrm flipV="1">
          <a:off x="508000" y="3663950"/>
          <a:ext cx="4597400" cy="19050"/>
        </a:xfrm>
        <a:prstGeom prst="straightConnector1">
          <a:avLst/>
        </a:prstGeom>
        <a:noFill/>
        <a:ln w="76200" cap="rnd">
          <a:solidFill>
            <a:srgbClr val="000000"/>
          </a:solidFill>
          <a:prstDash val="sysDot"/>
          <a:round/>
          <a:headEnd/>
          <a:tailEnd/>
        </a:ln>
        <a:extLst>
          <a:ext uri="{909E8E84-426E-40DD-AFC4-6F175D3DCCD1}">
            <a14:hiddenFill xmlns:a14="http://schemas.microsoft.com/office/drawing/2010/main">
              <a:noFill/>
            </a14:hiddenFill>
          </a:ext>
        </a:extLst>
      </xdr:spPr>
    </xdr:cxnSp>
    <xdr:clientData/>
  </xdr:twoCellAnchor>
  <xdr:twoCellAnchor>
    <xdr:from>
      <xdr:col>0</xdr:col>
      <xdr:colOff>95250</xdr:colOff>
      <xdr:row>0</xdr:row>
      <xdr:rowOff>146050</xdr:rowOff>
    </xdr:from>
    <xdr:to>
      <xdr:col>3</xdr:col>
      <xdr:colOff>285750</xdr:colOff>
      <xdr:row>7</xdr:row>
      <xdr:rowOff>101600</xdr:rowOff>
    </xdr:to>
    <xdr:pic>
      <xdr:nvPicPr>
        <xdr:cNvPr id="36233" name="図 1" descr="名栗げんきプラザ緑ロゴ">
          <a:extLst>
            <a:ext uri="{FF2B5EF4-FFF2-40B4-BE49-F238E27FC236}">
              <a16:creationId xmlns:a16="http://schemas.microsoft.com/office/drawing/2014/main" id="{00000000-0008-0000-0000-0000898D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46050"/>
          <a:ext cx="2019300" cy="111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260350</xdr:colOff>
      <xdr:row>33</xdr:row>
      <xdr:rowOff>79375</xdr:rowOff>
    </xdr:from>
    <xdr:to>
      <xdr:col>7</xdr:col>
      <xdr:colOff>584200</xdr:colOff>
      <xdr:row>42</xdr:row>
      <xdr:rowOff>66675</xdr:rowOff>
    </xdr:to>
    <xdr:sp macro="" textlink="">
      <xdr:nvSpPr>
        <xdr:cNvPr id="19459" name="Text Box 3">
          <a:extLst>
            <a:ext uri="{FF2B5EF4-FFF2-40B4-BE49-F238E27FC236}">
              <a16:creationId xmlns:a16="http://schemas.microsoft.com/office/drawing/2014/main" id="{00000000-0008-0000-0000-0000034C0000}"/>
            </a:ext>
          </a:extLst>
        </xdr:cNvPr>
        <xdr:cNvSpPr txBox="1">
          <a:spLocks noChangeArrowheads="1"/>
        </xdr:cNvSpPr>
      </xdr:nvSpPr>
      <xdr:spPr bwMode="auto">
        <a:xfrm>
          <a:off x="869950" y="7134225"/>
          <a:ext cx="3981450" cy="170815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lnSpc>
              <a:spcPts val="3000"/>
            </a:lnSpc>
            <a:defRPr sz="1000"/>
          </a:pPr>
          <a:r>
            <a:rPr lang="ja-JP" altLang="en-US" sz="2400" b="0" i="0" u="none" strike="noStrike" baseline="0">
              <a:solidFill>
                <a:srgbClr val="000000"/>
              </a:solidFill>
              <a:latin typeface="ＭＳ Ｐゴシック"/>
              <a:ea typeface="ＭＳ Ｐゴシック"/>
            </a:rPr>
            <a:t>埼玉県立名栗げんきプラザ</a:t>
          </a:r>
          <a:endParaRPr lang="ja-JP" altLang="en-US"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357-0111</a:t>
          </a:r>
          <a:r>
            <a:rPr lang="ja-JP" altLang="en-US" sz="1200" b="0" i="0" u="none" strike="noStrike" baseline="0">
              <a:solidFill>
                <a:srgbClr val="000000"/>
              </a:solidFill>
              <a:latin typeface="ＭＳ Ｐ明朝"/>
              <a:ea typeface="ＭＳ Ｐ明朝"/>
            </a:rPr>
            <a:t>埼玉県飯能市上名栗</a:t>
          </a:r>
          <a:r>
            <a:rPr lang="en-US" altLang="ja-JP" sz="1200" b="0" i="0" u="none" strike="noStrike" baseline="0">
              <a:solidFill>
                <a:srgbClr val="000000"/>
              </a:solidFill>
              <a:latin typeface="Century"/>
            </a:rPr>
            <a:t>1289-2</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en-US" altLang="ja-JP" sz="1200" b="0" i="0" u="none" strike="noStrike" baseline="0">
              <a:solidFill>
                <a:srgbClr val="000000"/>
              </a:solidFill>
              <a:latin typeface="Century"/>
            </a:rPr>
            <a:t>TEL</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042-979-1011</a:t>
          </a:r>
          <a:r>
            <a:rPr lang="ja-JP" altLang="en-US" sz="1200" b="0" i="0" u="none" strike="noStrike" baseline="0">
              <a:solidFill>
                <a:srgbClr val="000000"/>
              </a:solidFill>
              <a:latin typeface="ＭＳ Ｐ明朝"/>
              <a:ea typeface="ＭＳ Ｐ明朝"/>
            </a:rPr>
            <a:t>　</a:t>
          </a:r>
          <a:r>
            <a:rPr lang="en-US" altLang="ja-JP" sz="1200" b="0" i="0" u="none" strike="noStrike" baseline="0">
              <a:solidFill>
                <a:srgbClr val="000000"/>
              </a:solidFill>
              <a:latin typeface="Century"/>
            </a:rPr>
            <a:t>FAX</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042-979-1013</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ja-JP" altLang="en-US" sz="1200" b="0" i="0" u="none" strike="noStrike" baseline="0">
              <a:solidFill>
                <a:srgbClr val="000000"/>
              </a:solidFill>
              <a:latin typeface="ＭＳ Ｐ明朝"/>
              <a:ea typeface="ＭＳ Ｐ明朝"/>
            </a:rPr>
            <a:t>Ｅメール：</a:t>
          </a:r>
          <a:r>
            <a:rPr lang="en-US" altLang="ja-JP" sz="1200" b="0" i="0" u="none" strike="noStrike" baseline="0">
              <a:solidFill>
                <a:srgbClr val="000000"/>
              </a:solidFill>
              <a:latin typeface="Century"/>
            </a:rPr>
            <a:t>naguri@tokyu-com.co.jp</a:t>
          </a:r>
          <a:endParaRPr lang="en-US" altLang="ja-JP" sz="1050" b="0" i="0" u="none" strike="noStrike" baseline="0">
            <a:solidFill>
              <a:srgbClr val="000000"/>
            </a:solidFill>
            <a:latin typeface="ＭＳ 明朝"/>
            <a:ea typeface="ＭＳ 明朝"/>
          </a:endParaRPr>
        </a:p>
        <a:p>
          <a:pPr algn="ctr" rtl="0">
            <a:lnSpc>
              <a:spcPts val="1400"/>
            </a:lnSpc>
            <a:defRPr sz="1000"/>
          </a:pPr>
          <a:r>
            <a:rPr lang="ja-JP" altLang="en-US" sz="1050" b="0" i="0" u="none" strike="noStrike" baseline="0">
              <a:solidFill>
                <a:srgbClr val="000000"/>
              </a:solidFill>
              <a:latin typeface="ＭＳ 明朝"/>
              <a:ea typeface="ＭＳ 明朝"/>
            </a:rPr>
            <a:t>　</a:t>
          </a:r>
          <a:r>
            <a:rPr lang="en-US" altLang="ja-JP" sz="1200" b="0" i="0" u="none" strike="noStrike" baseline="0">
              <a:solidFill>
                <a:srgbClr val="000000"/>
              </a:solidFill>
              <a:latin typeface="Century"/>
            </a:rPr>
            <a:t>URL</a:t>
          </a:r>
          <a:r>
            <a:rPr lang="ja-JP" altLang="en-US" sz="1200" b="0" i="0" u="none" strike="noStrike" baseline="0">
              <a:solidFill>
                <a:srgbClr val="000000"/>
              </a:solidFill>
              <a:latin typeface="ＭＳ Ｐ明朝"/>
              <a:ea typeface="ＭＳ Ｐ明朝"/>
            </a:rPr>
            <a:t>：</a:t>
          </a:r>
          <a:r>
            <a:rPr lang="en-US" altLang="ja-JP" sz="1200" b="0" i="0" u="none" strike="noStrike" baseline="0">
              <a:solidFill>
                <a:srgbClr val="000000"/>
              </a:solidFill>
              <a:latin typeface="Century"/>
            </a:rPr>
            <a:t>http://www.naguri-genki.com</a:t>
          </a:r>
        </a:p>
      </xdr:txBody>
    </xdr:sp>
    <xdr:clientData/>
  </xdr:twoCellAnchor>
  <xdr:twoCellAnchor editAs="oneCell">
    <xdr:from>
      <xdr:col>5</xdr:col>
      <xdr:colOff>508032</xdr:colOff>
      <xdr:row>1</xdr:row>
      <xdr:rowOff>152400</xdr:rowOff>
    </xdr:from>
    <xdr:to>
      <xdr:col>9</xdr:col>
      <xdr:colOff>248445</xdr:colOff>
      <xdr:row>11</xdr:row>
      <xdr:rowOff>157400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56032" y="317500"/>
          <a:ext cx="2178813" cy="16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69850</xdr:colOff>
          <xdr:row>53</xdr:row>
          <xdr:rowOff>12700</xdr:rowOff>
        </xdr:from>
        <xdr:to>
          <xdr:col>11</xdr:col>
          <xdr:colOff>355600</xdr:colOff>
          <xdr:row>53</xdr:row>
          <xdr:rowOff>222250</xdr:rowOff>
        </xdr:to>
        <xdr:sp macro="" textlink="">
          <xdr:nvSpPr>
            <xdr:cNvPr id="57358" name="Check Box 14" hidden="1">
              <a:extLst>
                <a:ext uri="{63B3BB69-23CF-44E3-9099-C40C66FF867C}">
                  <a14:compatExt spid="_x0000_s57358"/>
                </a:ext>
                <a:ext uri="{FF2B5EF4-FFF2-40B4-BE49-F238E27FC236}">
                  <a16:creationId xmlns:a16="http://schemas.microsoft.com/office/drawing/2014/main" id="{00000000-0008-0000-0100-00000E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298450</xdr:colOff>
      <xdr:row>53</xdr:row>
      <xdr:rowOff>25400</xdr:rowOff>
    </xdr:from>
    <xdr:to>
      <xdr:col>16</xdr:col>
      <xdr:colOff>553450</xdr:colOff>
      <xdr:row>53</xdr:row>
      <xdr:rowOff>205400</xdr:rowOff>
    </xdr:to>
    <xdr:sp macro="" textlink="">
      <xdr:nvSpPr>
        <xdr:cNvPr id="5" name="四角形: 角を丸くする 4">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a:xfrm>
          <a:off x="6261100" y="11906250"/>
          <a:ext cx="2160000" cy="18000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アルコール注文書</a:t>
          </a:r>
        </a:p>
      </xdr:txBody>
    </xdr:sp>
    <xdr:clientData/>
  </xdr:twoCellAnchor>
  <xdr:twoCellAnchor>
    <xdr:from>
      <xdr:col>13</xdr:col>
      <xdr:colOff>285750</xdr:colOff>
      <xdr:row>49</xdr:row>
      <xdr:rowOff>25400</xdr:rowOff>
    </xdr:from>
    <xdr:to>
      <xdr:col>16</xdr:col>
      <xdr:colOff>540750</xdr:colOff>
      <xdr:row>49</xdr:row>
      <xdr:rowOff>196850</xdr:rowOff>
    </xdr:to>
    <xdr:sp macro="" textlink="">
      <xdr:nvSpPr>
        <xdr:cNvPr id="13" name="四角形: 角を丸くする 12">
          <a:hlinkClick xmlns:r="http://schemas.openxmlformats.org/officeDocument/2006/relationships" r:id="rId2"/>
          <a:extLst>
            <a:ext uri="{FF2B5EF4-FFF2-40B4-BE49-F238E27FC236}">
              <a16:creationId xmlns:a16="http://schemas.microsoft.com/office/drawing/2014/main" id="{00000000-0008-0000-0100-00000D000000}"/>
            </a:ext>
          </a:extLst>
        </xdr:cNvPr>
        <xdr:cNvSpPr/>
      </xdr:nvSpPr>
      <xdr:spPr>
        <a:xfrm>
          <a:off x="6248400" y="10991850"/>
          <a:ext cx="2160000" cy="17145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活動計画書</a:t>
          </a:r>
        </a:p>
      </xdr:txBody>
    </xdr:sp>
    <xdr:clientData/>
  </xdr:twoCellAnchor>
  <xdr:twoCellAnchor>
    <xdr:from>
      <xdr:col>13</xdr:col>
      <xdr:colOff>292100</xdr:colOff>
      <xdr:row>50</xdr:row>
      <xdr:rowOff>12700</xdr:rowOff>
    </xdr:from>
    <xdr:to>
      <xdr:col>16</xdr:col>
      <xdr:colOff>547100</xdr:colOff>
      <xdr:row>50</xdr:row>
      <xdr:rowOff>184150</xdr:rowOff>
    </xdr:to>
    <xdr:sp macro="" textlink="">
      <xdr:nvSpPr>
        <xdr:cNvPr id="14" name="四角形: 角を丸くする 13">
          <a:hlinkClick xmlns:r="http://schemas.openxmlformats.org/officeDocument/2006/relationships" r:id="rId3"/>
          <a:extLst>
            <a:ext uri="{FF2B5EF4-FFF2-40B4-BE49-F238E27FC236}">
              <a16:creationId xmlns:a16="http://schemas.microsoft.com/office/drawing/2014/main" id="{00000000-0008-0000-0100-00000E000000}"/>
            </a:ext>
          </a:extLst>
        </xdr:cNvPr>
        <xdr:cNvSpPr/>
      </xdr:nvSpPr>
      <xdr:spPr>
        <a:xfrm>
          <a:off x="6254750" y="11207750"/>
          <a:ext cx="2160000" cy="17145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利用者名簿</a:t>
          </a:r>
        </a:p>
      </xdr:txBody>
    </xdr:sp>
    <xdr:clientData/>
  </xdr:twoCellAnchor>
  <xdr:twoCellAnchor>
    <xdr:from>
      <xdr:col>13</xdr:col>
      <xdr:colOff>298450</xdr:colOff>
      <xdr:row>52</xdr:row>
      <xdr:rowOff>31750</xdr:rowOff>
    </xdr:from>
    <xdr:to>
      <xdr:col>16</xdr:col>
      <xdr:colOff>553450</xdr:colOff>
      <xdr:row>52</xdr:row>
      <xdr:rowOff>211750</xdr:rowOff>
    </xdr:to>
    <xdr:sp macro="" textlink="">
      <xdr:nvSpPr>
        <xdr:cNvPr id="12" name="四角形: 角を丸くする 11">
          <a:hlinkClick xmlns:r="http://schemas.openxmlformats.org/officeDocument/2006/relationships" r:id="rId4"/>
          <a:extLst>
            <a:ext uri="{FF2B5EF4-FFF2-40B4-BE49-F238E27FC236}">
              <a16:creationId xmlns:a16="http://schemas.microsoft.com/office/drawing/2014/main" id="{00000000-0008-0000-0100-00000C000000}"/>
            </a:ext>
          </a:extLst>
        </xdr:cNvPr>
        <xdr:cNvSpPr/>
      </xdr:nvSpPr>
      <xdr:spPr>
        <a:xfrm>
          <a:off x="6261100" y="11684000"/>
          <a:ext cx="2160000" cy="180000"/>
        </a:xfrm>
        <a:prstGeom prst="round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b="1"/>
            <a:t>追加食材注文</a:t>
          </a:r>
        </a:p>
      </xdr:txBody>
    </xdr:sp>
    <xdr:clientData/>
  </xdr:twoCellAnchor>
  <mc:AlternateContent xmlns:mc="http://schemas.openxmlformats.org/markup-compatibility/2006">
    <mc:Choice xmlns:a14="http://schemas.microsoft.com/office/drawing/2010/main" Requires="a14">
      <xdr:twoCellAnchor editAs="oneCell">
        <xdr:from>
          <xdr:col>11</xdr:col>
          <xdr:colOff>69850</xdr:colOff>
          <xdr:row>52</xdr:row>
          <xdr:rowOff>12700</xdr:rowOff>
        </xdr:from>
        <xdr:to>
          <xdr:col>11</xdr:col>
          <xdr:colOff>355600</xdr:colOff>
          <xdr:row>52</xdr:row>
          <xdr:rowOff>222250</xdr:rowOff>
        </xdr:to>
        <xdr:sp macro="" textlink="">
          <xdr:nvSpPr>
            <xdr:cNvPr id="57360" name="Check Box 16" hidden="1">
              <a:extLst>
                <a:ext uri="{63B3BB69-23CF-44E3-9099-C40C66FF867C}">
                  <a14:compatExt spid="_x0000_s57360"/>
                </a:ext>
                <a:ext uri="{FF2B5EF4-FFF2-40B4-BE49-F238E27FC236}">
                  <a16:creationId xmlns:a16="http://schemas.microsoft.com/office/drawing/2014/main" id="{00000000-0008-0000-0100-000010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19050</xdr:colOff>
      <xdr:row>12</xdr:row>
      <xdr:rowOff>12700</xdr:rowOff>
    </xdr:from>
    <xdr:to>
      <xdr:col>17</xdr:col>
      <xdr:colOff>552450</xdr:colOff>
      <xdr:row>16</xdr:row>
      <xdr:rowOff>0</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H="1">
          <a:off x="8451850" y="3314700"/>
          <a:ext cx="533400" cy="1123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165100</xdr:colOff>
          <xdr:row>51</xdr:row>
          <xdr:rowOff>12700</xdr:rowOff>
        </xdr:from>
        <xdr:to>
          <xdr:col>0</xdr:col>
          <xdr:colOff>450850</xdr:colOff>
          <xdr:row>51</xdr:row>
          <xdr:rowOff>222250</xdr:rowOff>
        </xdr:to>
        <xdr:sp macro="" textlink="">
          <xdr:nvSpPr>
            <xdr:cNvPr id="57378" name="Check Box 34" hidden="1">
              <a:extLst>
                <a:ext uri="{63B3BB69-23CF-44E3-9099-C40C66FF867C}">
                  <a14:compatExt spid="_x0000_s57378"/>
                </a:ext>
                <a:ext uri="{FF2B5EF4-FFF2-40B4-BE49-F238E27FC236}">
                  <a16:creationId xmlns:a16="http://schemas.microsoft.com/office/drawing/2014/main" id="{00000000-0008-0000-0100-000022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69850</xdr:colOff>
          <xdr:row>20</xdr:row>
          <xdr:rowOff>12700</xdr:rowOff>
        </xdr:from>
        <xdr:to>
          <xdr:col>3</xdr:col>
          <xdr:colOff>355600</xdr:colOff>
          <xdr:row>20</xdr:row>
          <xdr:rowOff>222250</xdr:rowOff>
        </xdr:to>
        <xdr:sp macro="" textlink="">
          <xdr:nvSpPr>
            <xdr:cNvPr id="57380" name="Check Box 36" hidden="1">
              <a:extLst>
                <a:ext uri="{63B3BB69-23CF-44E3-9099-C40C66FF867C}">
                  <a14:compatExt spid="_x0000_s57380"/>
                </a:ext>
                <a:ext uri="{FF2B5EF4-FFF2-40B4-BE49-F238E27FC236}">
                  <a16:creationId xmlns:a16="http://schemas.microsoft.com/office/drawing/2014/main" id="{00000000-0008-0000-0100-000024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20</xdr:row>
          <xdr:rowOff>12700</xdr:rowOff>
        </xdr:from>
        <xdr:to>
          <xdr:col>4</xdr:col>
          <xdr:colOff>361950</xdr:colOff>
          <xdr:row>20</xdr:row>
          <xdr:rowOff>222250</xdr:rowOff>
        </xdr:to>
        <xdr:sp macro="" textlink="">
          <xdr:nvSpPr>
            <xdr:cNvPr id="57381" name="Check Box 37" hidden="1">
              <a:extLst>
                <a:ext uri="{63B3BB69-23CF-44E3-9099-C40C66FF867C}">
                  <a14:compatExt spid="_x0000_s57381"/>
                </a:ext>
                <a:ext uri="{FF2B5EF4-FFF2-40B4-BE49-F238E27FC236}">
                  <a16:creationId xmlns:a16="http://schemas.microsoft.com/office/drawing/2014/main" id="{00000000-0008-0000-0100-000025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20</xdr:row>
          <xdr:rowOff>12700</xdr:rowOff>
        </xdr:from>
        <xdr:to>
          <xdr:col>6</xdr:col>
          <xdr:colOff>12700</xdr:colOff>
          <xdr:row>20</xdr:row>
          <xdr:rowOff>222250</xdr:rowOff>
        </xdr:to>
        <xdr:sp macro="" textlink="">
          <xdr:nvSpPr>
            <xdr:cNvPr id="57382" name="Check Box 38" hidden="1">
              <a:extLst>
                <a:ext uri="{63B3BB69-23CF-44E3-9099-C40C66FF867C}">
                  <a14:compatExt spid="_x0000_s57382"/>
                </a:ext>
                <a:ext uri="{FF2B5EF4-FFF2-40B4-BE49-F238E27FC236}">
                  <a16:creationId xmlns:a16="http://schemas.microsoft.com/office/drawing/2014/main" id="{00000000-0008-0000-0100-000026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412750</xdr:colOff>
          <xdr:row>20</xdr:row>
          <xdr:rowOff>0</xdr:rowOff>
        </xdr:from>
        <xdr:to>
          <xdr:col>7</xdr:col>
          <xdr:colOff>228600</xdr:colOff>
          <xdr:row>20</xdr:row>
          <xdr:rowOff>209550</xdr:rowOff>
        </xdr:to>
        <xdr:sp macro="" textlink="">
          <xdr:nvSpPr>
            <xdr:cNvPr id="57383" name="Check Box 39" hidden="1">
              <a:extLst>
                <a:ext uri="{63B3BB69-23CF-44E3-9099-C40C66FF867C}">
                  <a14:compatExt spid="_x0000_s57383"/>
                </a:ext>
                <a:ext uri="{FF2B5EF4-FFF2-40B4-BE49-F238E27FC236}">
                  <a16:creationId xmlns:a16="http://schemas.microsoft.com/office/drawing/2014/main" id="{00000000-0008-0000-0100-000027E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6350</xdr:colOff>
      <xdr:row>38</xdr:row>
      <xdr:rowOff>38100</xdr:rowOff>
    </xdr:from>
    <xdr:to>
      <xdr:col>2</xdr:col>
      <xdr:colOff>0</xdr:colOff>
      <xdr:row>38</xdr:row>
      <xdr:rowOff>184150</xdr:rowOff>
    </xdr:to>
    <xdr:sp macro="" textlink="">
      <xdr:nvSpPr>
        <xdr:cNvPr id="21182" name="Line 1">
          <a:extLst>
            <a:ext uri="{FF2B5EF4-FFF2-40B4-BE49-F238E27FC236}">
              <a16:creationId xmlns:a16="http://schemas.microsoft.com/office/drawing/2014/main" id="{00000000-0008-0000-0500-0000BE520000}"/>
            </a:ext>
          </a:extLst>
        </xdr:cNvPr>
        <xdr:cNvSpPr>
          <a:spLocks noChangeShapeType="1"/>
        </xdr:cNvSpPr>
      </xdr:nvSpPr>
      <xdr:spPr bwMode="auto">
        <a:xfrm flipV="1">
          <a:off x="292100" y="9093200"/>
          <a:ext cx="666750" cy="146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107950</xdr:colOff>
          <xdr:row>46</xdr:row>
          <xdr:rowOff>107950</xdr:rowOff>
        </xdr:from>
        <xdr:to>
          <xdr:col>10</xdr:col>
          <xdr:colOff>355600</xdr:colOff>
          <xdr:row>47</xdr:row>
          <xdr:rowOff>127000</xdr:rowOff>
        </xdr:to>
        <xdr:sp macro="" textlink="">
          <xdr:nvSpPr>
            <xdr:cNvPr id="20588" name="Check Box 108" hidden="1">
              <a:extLst>
                <a:ext uri="{63B3BB69-23CF-44E3-9099-C40C66FF867C}">
                  <a14:compatExt spid="_x0000_s20588"/>
                </a:ext>
                <a:ext uri="{FF2B5EF4-FFF2-40B4-BE49-F238E27FC236}">
                  <a16:creationId xmlns:a16="http://schemas.microsoft.com/office/drawing/2014/main" id="{00000000-0008-0000-0500-00006C500000}"/>
                </a:ext>
              </a:extLst>
            </xdr:cNvPr>
            <xdr:cNvSpPr/>
          </xdr:nvSpPr>
          <xdr:spPr bwMode="auto">
            <a:xfrm>
              <a:off x="0" y="0"/>
              <a:ext cx="0" cy="0"/>
            </a:xfrm>
            <a:prstGeom prst="rect">
              <a:avLst/>
            </a:prstGeom>
            <a:solidFill>
              <a:srgbClr val="FFFF99" mc:Ignorable="a14" a14:legacySpreadsheetColorIndex="43"/>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6350</xdr:colOff>
      <xdr:row>38</xdr:row>
      <xdr:rowOff>38100</xdr:rowOff>
    </xdr:from>
    <xdr:to>
      <xdr:col>7</xdr:col>
      <xdr:colOff>0</xdr:colOff>
      <xdr:row>38</xdr:row>
      <xdr:rowOff>184150</xdr:rowOff>
    </xdr:to>
    <xdr:sp macro="" textlink="">
      <xdr:nvSpPr>
        <xdr:cNvPr id="21183" name="Line 1">
          <a:extLst>
            <a:ext uri="{FF2B5EF4-FFF2-40B4-BE49-F238E27FC236}">
              <a16:creationId xmlns:a16="http://schemas.microsoft.com/office/drawing/2014/main" id="{00000000-0008-0000-0500-0000BF520000}"/>
            </a:ext>
          </a:extLst>
        </xdr:cNvPr>
        <xdr:cNvSpPr>
          <a:spLocks noChangeShapeType="1"/>
        </xdr:cNvSpPr>
      </xdr:nvSpPr>
      <xdr:spPr bwMode="auto">
        <a:xfrm flipV="1">
          <a:off x="2819400" y="9093200"/>
          <a:ext cx="736600" cy="146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17</xdr:row>
          <xdr:rowOff>146050</xdr:rowOff>
        </xdr:from>
        <xdr:to>
          <xdr:col>17</xdr:col>
          <xdr:colOff>584200</xdr:colOff>
          <xdr:row>17</xdr:row>
          <xdr:rowOff>355600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600-00002C540000}"/>
                </a:ext>
              </a:extLst>
            </xdr:cNvPr>
            <xdr:cNvSpPr/>
          </xdr:nvSpPr>
          <xdr:spPr bwMode="auto">
            <a:xfrm>
              <a:off x="0" y="0"/>
              <a:ext cx="0" cy="0"/>
            </a:xfrm>
            <a:prstGeom prst="rect">
              <a:avLst/>
            </a:prstGeom>
            <a:solidFill>
              <a:srgbClr val="FFFFFF" mc:Ignorable="a14" a14:legacySpreadsheetColorIndex="65"/>
            </a:solidFill>
            <a:ln w="15875">
              <a:solidFill>
                <a:srgbClr val="000000" mc:Ignorable="a14" a14:legacySpreadsheetColorIndex="64"/>
              </a:solidFill>
              <a:miter lim="800000"/>
              <a:headEnd/>
              <a:tailEnd/>
            </a:ln>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31750</xdr:colOff>
          <xdr:row>19</xdr:row>
          <xdr:rowOff>165100</xdr:rowOff>
        </xdr:from>
        <xdr:to>
          <xdr:col>7</xdr:col>
          <xdr:colOff>317500</xdr:colOff>
          <xdr:row>20</xdr:row>
          <xdr:rowOff>184150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7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460376</xdr:colOff>
      <xdr:row>19</xdr:row>
      <xdr:rowOff>131997</xdr:rowOff>
    </xdr:from>
    <xdr:to>
      <xdr:col>9</xdr:col>
      <xdr:colOff>177200</xdr:colOff>
      <xdr:row>19</xdr:row>
      <xdr:rowOff>275997</xdr:rowOff>
    </xdr:to>
    <xdr:sp macro="" textlink="">
      <xdr:nvSpPr>
        <xdr:cNvPr id="3" name="矢印: 下 2">
          <a:extLst>
            <a:ext uri="{FF2B5EF4-FFF2-40B4-BE49-F238E27FC236}">
              <a16:creationId xmlns:a16="http://schemas.microsoft.com/office/drawing/2014/main" id="{00000000-0008-0000-0700-000003000000}"/>
            </a:ext>
          </a:extLst>
        </xdr:cNvPr>
        <xdr:cNvSpPr/>
      </xdr:nvSpPr>
      <xdr:spPr>
        <a:xfrm rot="16200000">
          <a:off x="4714200" y="5216409"/>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31750</xdr:colOff>
          <xdr:row>21</xdr:row>
          <xdr:rowOff>152400</xdr:rowOff>
        </xdr:from>
        <xdr:to>
          <xdr:col>7</xdr:col>
          <xdr:colOff>317500</xdr:colOff>
          <xdr:row>22</xdr:row>
          <xdr:rowOff>165100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7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19</xdr:row>
          <xdr:rowOff>12700</xdr:rowOff>
        </xdr:from>
        <xdr:to>
          <xdr:col>10</xdr:col>
          <xdr:colOff>31750</xdr:colOff>
          <xdr:row>20</xdr:row>
          <xdr:rowOff>12700</xdr:rowOff>
        </xdr:to>
        <xdr:sp macro="" textlink="">
          <xdr:nvSpPr>
            <xdr:cNvPr id="53251" name="Check Box 3" hidden="1">
              <a:extLst>
                <a:ext uri="{63B3BB69-23CF-44E3-9099-C40C66FF867C}">
                  <a14:compatExt spid="_x0000_s53251"/>
                </a:ext>
                <a:ext uri="{FF2B5EF4-FFF2-40B4-BE49-F238E27FC236}">
                  <a16:creationId xmlns:a16="http://schemas.microsoft.com/office/drawing/2014/main" id="{00000000-0008-0000-0700-00000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20</xdr:row>
          <xdr:rowOff>31750</xdr:rowOff>
        </xdr:from>
        <xdr:to>
          <xdr:col>10</xdr:col>
          <xdr:colOff>31750</xdr:colOff>
          <xdr:row>21</xdr:row>
          <xdr:rowOff>31750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7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375</xdr:colOff>
      <xdr:row>22</xdr:row>
      <xdr:rowOff>72974</xdr:rowOff>
    </xdr:from>
    <xdr:to>
      <xdr:col>9</xdr:col>
      <xdr:colOff>180375</xdr:colOff>
      <xdr:row>22</xdr:row>
      <xdr:rowOff>216974</xdr:rowOff>
    </xdr:to>
    <xdr:sp macro="" textlink="">
      <xdr:nvSpPr>
        <xdr:cNvPr id="7" name="矢印: 下 6">
          <a:extLst>
            <a:ext uri="{FF2B5EF4-FFF2-40B4-BE49-F238E27FC236}">
              <a16:creationId xmlns:a16="http://schemas.microsoft.com/office/drawing/2014/main" id="{00000000-0008-0000-0700-000007000000}"/>
            </a:ext>
          </a:extLst>
        </xdr:cNvPr>
        <xdr:cNvSpPr/>
      </xdr:nvSpPr>
      <xdr:spPr>
        <a:xfrm rot="16200000">
          <a:off x="4717375" y="6031445"/>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375</xdr:colOff>
      <xdr:row>21</xdr:row>
      <xdr:rowOff>115182</xdr:rowOff>
    </xdr:from>
    <xdr:to>
      <xdr:col>9</xdr:col>
      <xdr:colOff>180375</xdr:colOff>
      <xdr:row>21</xdr:row>
      <xdr:rowOff>259182</xdr:rowOff>
    </xdr:to>
    <xdr:sp macro="" textlink="">
      <xdr:nvSpPr>
        <xdr:cNvPr id="8" name="矢印: 下 7">
          <a:extLst>
            <a:ext uri="{FF2B5EF4-FFF2-40B4-BE49-F238E27FC236}">
              <a16:creationId xmlns:a16="http://schemas.microsoft.com/office/drawing/2014/main" id="{00000000-0008-0000-0700-000008000000}"/>
            </a:ext>
          </a:extLst>
        </xdr:cNvPr>
        <xdr:cNvSpPr/>
      </xdr:nvSpPr>
      <xdr:spPr>
        <a:xfrm rot="16200000">
          <a:off x="4717375" y="5782300"/>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375</xdr:colOff>
      <xdr:row>20</xdr:row>
      <xdr:rowOff>105469</xdr:rowOff>
    </xdr:from>
    <xdr:to>
      <xdr:col>9</xdr:col>
      <xdr:colOff>180375</xdr:colOff>
      <xdr:row>20</xdr:row>
      <xdr:rowOff>249469</xdr:rowOff>
    </xdr:to>
    <xdr:sp macro="" textlink="">
      <xdr:nvSpPr>
        <xdr:cNvPr id="9" name="矢印: 下 8">
          <a:extLst>
            <a:ext uri="{FF2B5EF4-FFF2-40B4-BE49-F238E27FC236}">
              <a16:creationId xmlns:a16="http://schemas.microsoft.com/office/drawing/2014/main" id="{00000000-0008-0000-0700-000009000000}"/>
            </a:ext>
          </a:extLst>
        </xdr:cNvPr>
        <xdr:cNvSpPr/>
      </xdr:nvSpPr>
      <xdr:spPr>
        <a:xfrm rot="16200000">
          <a:off x="4717375" y="5481234"/>
          <a:ext cx="144000" cy="180000"/>
        </a:xfrm>
        <a:prstGeom prst="down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9</xdr:col>
          <xdr:colOff>342900</xdr:colOff>
          <xdr:row>21</xdr:row>
          <xdr:rowOff>31750</xdr:rowOff>
        </xdr:from>
        <xdr:to>
          <xdr:col>10</xdr:col>
          <xdr:colOff>31750</xdr:colOff>
          <xdr:row>22</xdr:row>
          <xdr:rowOff>31750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7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342900</xdr:colOff>
          <xdr:row>22</xdr:row>
          <xdr:rowOff>31750</xdr:rowOff>
        </xdr:from>
        <xdr:to>
          <xdr:col>10</xdr:col>
          <xdr:colOff>31750</xdr:colOff>
          <xdr:row>23</xdr:row>
          <xdr:rowOff>31750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7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23</xdr:row>
          <xdr:rowOff>679450</xdr:rowOff>
        </xdr:from>
        <xdr:to>
          <xdr:col>9</xdr:col>
          <xdr:colOff>31750</xdr:colOff>
          <xdr:row>25</xdr:row>
          <xdr:rowOff>69850</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7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24</xdr:row>
          <xdr:rowOff>203200</xdr:rowOff>
        </xdr:from>
        <xdr:to>
          <xdr:col>9</xdr:col>
          <xdr:colOff>31750</xdr:colOff>
          <xdr:row>26</xdr:row>
          <xdr:rowOff>50800</xdr:rowOff>
        </xdr:to>
        <xdr:sp macro="" textlink="">
          <xdr:nvSpPr>
            <xdr:cNvPr id="53256" name="Check Box 8" hidden="1">
              <a:extLst>
                <a:ext uri="{63B3BB69-23CF-44E3-9099-C40C66FF867C}">
                  <a14:compatExt spid="_x0000_s53256"/>
                </a:ext>
                <a:ext uri="{FF2B5EF4-FFF2-40B4-BE49-F238E27FC236}">
                  <a16:creationId xmlns:a16="http://schemas.microsoft.com/office/drawing/2014/main" id="{00000000-0008-0000-0700-000008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25</xdr:row>
          <xdr:rowOff>203200</xdr:rowOff>
        </xdr:from>
        <xdr:to>
          <xdr:col>9</xdr:col>
          <xdr:colOff>31750</xdr:colOff>
          <xdr:row>27</xdr:row>
          <xdr:rowOff>50800</xdr:rowOff>
        </xdr:to>
        <xdr:sp macro="" textlink="">
          <xdr:nvSpPr>
            <xdr:cNvPr id="53257" name="Check Box 9" hidden="1">
              <a:extLst>
                <a:ext uri="{63B3BB69-23CF-44E3-9099-C40C66FF867C}">
                  <a14:compatExt spid="_x0000_s53257"/>
                </a:ext>
                <a:ext uri="{FF2B5EF4-FFF2-40B4-BE49-F238E27FC236}">
                  <a16:creationId xmlns:a16="http://schemas.microsoft.com/office/drawing/2014/main" id="{00000000-0008-0000-0700-000009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26</xdr:row>
          <xdr:rowOff>203200</xdr:rowOff>
        </xdr:from>
        <xdr:to>
          <xdr:col>9</xdr:col>
          <xdr:colOff>31750</xdr:colOff>
          <xdr:row>28</xdr:row>
          <xdr:rowOff>50800</xdr:rowOff>
        </xdr:to>
        <xdr:sp macro="" textlink="">
          <xdr:nvSpPr>
            <xdr:cNvPr id="53258" name="Check Box 10" hidden="1">
              <a:extLst>
                <a:ext uri="{63B3BB69-23CF-44E3-9099-C40C66FF867C}">
                  <a14:compatExt spid="_x0000_s53258"/>
                </a:ext>
                <a:ext uri="{FF2B5EF4-FFF2-40B4-BE49-F238E27FC236}">
                  <a16:creationId xmlns:a16="http://schemas.microsoft.com/office/drawing/2014/main" id="{00000000-0008-0000-0700-00000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203200</xdr:colOff>
          <xdr:row>27</xdr:row>
          <xdr:rowOff>203200</xdr:rowOff>
        </xdr:from>
        <xdr:to>
          <xdr:col>9</xdr:col>
          <xdr:colOff>31750</xdr:colOff>
          <xdr:row>29</xdr:row>
          <xdr:rowOff>38100</xdr:rowOff>
        </xdr:to>
        <xdr:sp macro="" textlink="">
          <xdr:nvSpPr>
            <xdr:cNvPr id="53259" name="Check Box 11" hidden="1">
              <a:extLst>
                <a:ext uri="{63B3BB69-23CF-44E3-9099-C40C66FF867C}">
                  <a14:compatExt spid="_x0000_s53259"/>
                </a:ext>
                <a:ext uri="{FF2B5EF4-FFF2-40B4-BE49-F238E27FC236}">
                  <a16:creationId xmlns:a16="http://schemas.microsoft.com/office/drawing/2014/main" id="{00000000-0008-0000-0700-00000B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241300</xdr:colOff>
          <xdr:row>4</xdr:row>
          <xdr:rowOff>107950</xdr:rowOff>
        </xdr:from>
        <xdr:to>
          <xdr:col>12</xdr:col>
          <xdr:colOff>203200</xdr:colOff>
          <xdr:row>4</xdr:row>
          <xdr:rowOff>304800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8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127000</xdr:colOff>
          <xdr:row>4</xdr:row>
          <xdr:rowOff>88900</xdr:rowOff>
        </xdr:from>
        <xdr:to>
          <xdr:col>16</xdr:col>
          <xdr:colOff>76200</xdr:colOff>
          <xdr:row>4</xdr:row>
          <xdr:rowOff>298450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8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4%20%20&#25163;&#24341;&#12365;/R4&#12288;&#21033;&#29992;&#12398;&#25163;&#24341;&#12365;/&#25552;&#20986;&#26360;&#39006;/&#26085;&#24112;&#12426;Ver&#65288;R4&#12288;&#20837;&#21147;&#29992;&#65289;03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注文シート"/>
      <sheetName val="申請書"/>
      <sheetName val="許可書"/>
      <sheetName val="コロナ資料"/>
      <sheetName val="計画書"/>
      <sheetName val="名簿 "/>
      <sheetName val="名簿(外国人用)"/>
      <sheetName val="アレルギー "/>
      <sheetName val="別注"/>
      <sheetName val="食材一覧"/>
      <sheetName val="備品一覧"/>
      <sheetName val="入力フォーム用項目"/>
    </sheetNames>
    <sheetDataSet>
      <sheetData sheetId="0" refreshError="1"/>
      <sheetData sheetId="1"/>
      <sheetData sheetId="2">
        <row r="22">
          <cell r="N22" t="str">
            <v>まで</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trlProp" Target="../ctrlProps/ctrlProp8.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5.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9.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5:J43"/>
  <sheetViews>
    <sheetView tabSelected="1" view="pageBreakPreview" zoomScaleNormal="100" zoomScaleSheetLayoutView="100" workbookViewId="0">
      <selection activeCell="A10" sqref="A10"/>
    </sheetView>
  </sheetViews>
  <sheetFormatPr defaultRowHeight="13" x14ac:dyDescent="0.2"/>
  <sheetData>
    <row r="15" spans="1:9" ht="100" customHeight="1" x14ac:dyDescent="0.2">
      <c r="A15" s="498" t="s">
        <v>17</v>
      </c>
      <c r="B15" s="498"/>
      <c r="C15" s="498"/>
      <c r="D15" s="498"/>
      <c r="E15" s="498"/>
      <c r="F15" s="498"/>
      <c r="G15" s="498"/>
      <c r="H15" s="498"/>
      <c r="I15" s="498"/>
    </row>
    <row r="18" spans="1:10" ht="13.5" customHeight="1" x14ac:dyDescent="0.2">
      <c r="C18" s="499" t="s">
        <v>664</v>
      </c>
      <c r="D18" s="499"/>
      <c r="E18" s="499"/>
      <c r="F18" s="499"/>
      <c r="G18" s="499"/>
    </row>
    <row r="19" spans="1:10" ht="13.5" customHeight="1" x14ac:dyDescent="0.2">
      <c r="C19" s="499"/>
      <c r="D19" s="499"/>
      <c r="E19" s="499"/>
      <c r="F19" s="499"/>
      <c r="G19" s="499"/>
    </row>
    <row r="21" spans="1:10" ht="46" customHeight="1" x14ac:dyDescent="0.2">
      <c r="B21" s="501" t="s">
        <v>330</v>
      </c>
      <c r="C21" s="501"/>
      <c r="D21" s="501"/>
      <c r="E21" s="501"/>
      <c r="F21" s="501"/>
      <c r="G21" s="501"/>
      <c r="H21" s="501"/>
      <c r="I21" s="501"/>
      <c r="J21" s="103"/>
    </row>
    <row r="22" spans="1:10" ht="14" x14ac:dyDescent="0.2">
      <c r="A22" s="100"/>
      <c r="B22" s="100"/>
      <c r="C22" s="100"/>
      <c r="D22" s="100"/>
      <c r="E22" s="100"/>
      <c r="F22" s="100"/>
      <c r="G22" s="100"/>
      <c r="H22" s="100"/>
      <c r="I22" s="100"/>
    </row>
    <row r="23" spans="1:10" x14ac:dyDescent="0.2">
      <c r="A23" s="95"/>
      <c r="B23" s="95"/>
      <c r="C23" s="95"/>
      <c r="D23" s="95"/>
      <c r="E23" s="95"/>
      <c r="F23" s="95"/>
      <c r="G23" s="95"/>
      <c r="H23" s="95"/>
      <c r="I23" s="95"/>
    </row>
    <row r="24" spans="1:10" ht="16.5" customHeight="1" x14ac:dyDescent="0.2">
      <c r="B24" s="95"/>
      <c r="C24" s="95"/>
      <c r="D24" s="95"/>
      <c r="E24" s="95"/>
      <c r="F24" s="95"/>
      <c r="G24" s="95"/>
      <c r="H24" s="95"/>
      <c r="I24" s="95"/>
    </row>
    <row r="25" spans="1:10" ht="16.5" customHeight="1" x14ac:dyDescent="0.2">
      <c r="A25" s="101"/>
      <c r="B25" s="95"/>
      <c r="C25" s="95"/>
      <c r="D25" s="95"/>
      <c r="E25" s="95"/>
      <c r="F25" s="95"/>
      <c r="G25" s="95"/>
      <c r="H25" s="95"/>
      <c r="I25" s="95"/>
    </row>
    <row r="26" spans="1:10" ht="16.5" customHeight="1" x14ac:dyDescent="0.2">
      <c r="B26" s="23" t="s">
        <v>331</v>
      </c>
      <c r="C26" s="23"/>
      <c r="D26" s="23"/>
      <c r="E26" s="23"/>
      <c r="F26" s="23"/>
      <c r="G26" s="23"/>
      <c r="H26" s="23"/>
      <c r="I26" s="23"/>
      <c r="J26" s="23"/>
    </row>
    <row r="27" spans="1:10" x14ac:dyDescent="0.2">
      <c r="A27" s="95"/>
      <c r="B27" s="496" t="s">
        <v>619</v>
      </c>
      <c r="C27" s="496"/>
      <c r="D27" s="496"/>
      <c r="E27" s="496"/>
      <c r="F27" s="496"/>
      <c r="G27" s="496"/>
      <c r="H27" s="496"/>
      <c r="I27" s="496"/>
      <c r="J27" s="496"/>
    </row>
    <row r="28" spans="1:10" ht="16.5" customHeight="1" x14ac:dyDescent="0.2">
      <c r="B28" s="496"/>
      <c r="C28" s="496"/>
      <c r="D28" s="496"/>
      <c r="E28" s="496"/>
      <c r="F28" s="496"/>
      <c r="G28" s="496"/>
      <c r="H28" s="496"/>
      <c r="I28" s="496"/>
      <c r="J28" s="496"/>
    </row>
    <row r="29" spans="1:10" ht="16" customHeight="1" x14ac:dyDescent="0.2">
      <c r="B29" s="232" t="s">
        <v>621</v>
      </c>
    </row>
    <row r="30" spans="1:10" ht="16" customHeight="1" x14ac:dyDescent="0.2">
      <c r="A30" s="102"/>
      <c r="B30" s="232" t="s">
        <v>620</v>
      </c>
    </row>
    <row r="32" spans="1:10" ht="30" x14ac:dyDescent="0.2">
      <c r="A32" s="497" t="s">
        <v>553</v>
      </c>
      <c r="B32" s="497"/>
      <c r="C32" s="497"/>
      <c r="D32" s="497"/>
      <c r="E32" s="497"/>
      <c r="F32" s="497"/>
      <c r="G32" s="497"/>
      <c r="H32" s="497"/>
      <c r="I32" s="497"/>
    </row>
    <row r="33" spans="1:9" ht="13.5" x14ac:dyDescent="0.2">
      <c r="A33" s="1"/>
      <c r="G33" s="500" t="s">
        <v>691</v>
      </c>
      <c r="H33" s="500"/>
      <c r="I33" s="500"/>
    </row>
    <row r="34" spans="1:9" ht="28" x14ac:dyDescent="0.2">
      <c r="A34" s="42"/>
    </row>
    <row r="35" spans="1:9" x14ac:dyDescent="0.2">
      <c r="A35" s="41"/>
    </row>
    <row r="36" spans="1:9" ht="13.5" x14ac:dyDescent="0.2">
      <c r="A36" s="1"/>
    </row>
    <row r="37" spans="1:9" ht="13.5" x14ac:dyDescent="0.2">
      <c r="A37" s="1"/>
    </row>
    <row r="38" spans="1:9" ht="13.5" x14ac:dyDescent="0.2">
      <c r="A38" s="1"/>
    </row>
    <row r="39" spans="1:9" ht="13.5" x14ac:dyDescent="0.2">
      <c r="A39" s="1"/>
    </row>
    <row r="40" spans="1:9" ht="13.5" x14ac:dyDescent="0.2">
      <c r="A40" s="1"/>
    </row>
    <row r="41" spans="1:9" ht="13.5" x14ac:dyDescent="0.2">
      <c r="A41" s="1"/>
    </row>
    <row r="42" spans="1:9" ht="13.5" x14ac:dyDescent="0.2">
      <c r="A42" s="1"/>
    </row>
    <row r="43" spans="1:9" ht="13.5" x14ac:dyDescent="0.2">
      <c r="A43" s="1"/>
    </row>
  </sheetData>
  <mergeCells count="6">
    <mergeCell ref="B27:J28"/>
    <mergeCell ref="A32:I32"/>
    <mergeCell ref="A15:I15"/>
    <mergeCell ref="C18:G19"/>
    <mergeCell ref="G33:I33"/>
    <mergeCell ref="B21:I21"/>
  </mergeCells>
  <phoneticPr fontId="8"/>
  <pageMargins left="0.98425196850393704" right="0.78740157480314965" top="0.98425196850393704" bottom="0.98425196850393704" header="0.51181102362204722" footer="0.51181102362204722"/>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H77"/>
  <sheetViews>
    <sheetView view="pageBreakPreview" zoomScaleNormal="100" zoomScaleSheetLayoutView="100" workbookViewId="0">
      <selection activeCell="J71" sqref="J71"/>
    </sheetView>
  </sheetViews>
  <sheetFormatPr defaultColWidth="9" defaultRowHeight="13" x14ac:dyDescent="0.2"/>
  <cols>
    <col min="1" max="1" width="4.6328125" style="81" customWidth="1"/>
    <col min="2" max="4" width="12.6328125" style="25" customWidth="1"/>
    <col min="5" max="6" width="11.6328125" style="25" customWidth="1"/>
    <col min="7" max="8" width="13.6328125" style="25" customWidth="1"/>
    <col min="9" max="16384" width="9" style="25"/>
  </cols>
  <sheetData>
    <row r="1" spans="1:8" ht="30" customHeight="1" x14ac:dyDescent="0.2">
      <c r="A1" s="1328" t="s">
        <v>586</v>
      </c>
      <c r="B1" s="1328"/>
      <c r="D1" s="1325" t="s">
        <v>158</v>
      </c>
      <c r="E1" s="1325"/>
      <c r="F1" s="90"/>
      <c r="G1" s="90"/>
      <c r="H1" s="90"/>
    </row>
    <row r="2" spans="1:8" ht="20.149999999999999" customHeight="1" x14ac:dyDescent="0.2">
      <c r="B2" s="75"/>
      <c r="C2" s="139"/>
      <c r="D2" s="139"/>
      <c r="E2" s="139"/>
      <c r="F2" s="90"/>
      <c r="G2" s="90"/>
      <c r="H2" s="90"/>
    </row>
    <row r="3" spans="1:8" ht="29.25" customHeight="1" x14ac:dyDescent="0.2">
      <c r="B3" s="76" t="s">
        <v>159</v>
      </c>
      <c r="C3" s="17"/>
      <c r="D3" s="17"/>
      <c r="E3" s="17"/>
      <c r="F3" s="90"/>
      <c r="G3" s="90"/>
      <c r="H3" s="90"/>
    </row>
    <row r="4" spans="1:8" ht="24.75" customHeight="1" thickBot="1" x14ac:dyDescent="0.25">
      <c r="B4" s="76" t="s">
        <v>160</v>
      </c>
      <c r="C4" s="17"/>
      <c r="D4" s="17"/>
      <c r="E4" s="17"/>
      <c r="F4" s="17"/>
      <c r="G4" s="77"/>
      <c r="H4" s="288"/>
    </row>
    <row r="5" spans="1:8" s="78" customFormat="1" ht="29.25" customHeight="1" x14ac:dyDescent="0.2">
      <c r="A5" s="1323" t="s">
        <v>221</v>
      </c>
      <c r="B5" s="1329" t="s">
        <v>161</v>
      </c>
      <c r="C5" s="1329"/>
      <c r="D5" s="1330"/>
      <c r="E5" s="1333" t="s">
        <v>162</v>
      </c>
      <c r="F5" s="1334"/>
      <c r="G5" s="1317" t="s">
        <v>163</v>
      </c>
      <c r="H5" s="289" t="s">
        <v>595</v>
      </c>
    </row>
    <row r="6" spans="1:8" s="78" customFormat="1" ht="20.25" customHeight="1" thickBot="1" x14ac:dyDescent="0.25">
      <c r="A6" s="1324"/>
      <c r="B6" s="1331"/>
      <c r="C6" s="1331"/>
      <c r="D6" s="1332"/>
      <c r="E6" s="1335"/>
      <c r="F6" s="1336"/>
      <c r="G6" s="1318"/>
      <c r="H6" s="220" t="s">
        <v>596</v>
      </c>
    </row>
    <row r="7" spans="1:8" s="79" customFormat="1" ht="15" customHeight="1" thickTop="1" x14ac:dyDescent="0.2">
      <c r="A7" s="290"/>
      <c r="B7" s="1319" t="s">
        <v>164</v>
      </c>
      <c r="C7" s="1319"/>
      <c r="D7" s="1320"/>
      <c r="E7" s="1321"/>
      <c r="F7" s="1322"/>
      <c r="G7" s="221"/>
      <c r="H7" s="291"/>
    </row>
    <row r="8" spans="1:8" s="80" customFormat="1" ht="15" customHeight="1" x14ac:dyDescent="0.2">
      <c r="A8" s="292">
        <v>1</v>
      </c>
      <c r="B8" s="1294" t="s">
        <v>220</v>
      </c>
      <c r="C8" s="1294"/>
      <c r="D8" s="1295"/>
      <c r="E8" s="1292"/>
      <c r="F8" s="1293"/>
      <c r="G8" s="222" t="s">
        <v>165</v>
      </c>
      <c r="H8" s="223">
        <v>280</v>
      </c>
    </row>
    <row r="9" spans="1:8" s="80" customFormat="1" ht="15" customHeight="1" x14ac:dyDescent="0.2">
      <c r="A9" s="292">
        <v>2</v>
      </c>
      <c r="B9" s="1294" t="s">
        <v>284</v>
      </c>
      <c r="C9" s="1294"/>
      <c r="D9" s="1295"/>
      <c r="E9" s="1292"/>
      <c r="F9" s="1293"/>
      <c r="G9" s="222" t="s">
        <v>165</v>
      </c>
      <c r="H9" s="224">
        <v>230</v>
      </c>
    </row>
    <row r="10" spans="1:8" s="80" customFormat="1" ht="15" customHeight="1" x14ac:dyDescent="0.2">
      <c r="A10" s="292">
        <v>3</v>
      </c>
      <c r="B10" s="1326" t="s">
        <v>166</v>
      </c>
      <c r="C10" s="1326"/>
      <c r="D10" s="1327"/>
      <c r="E10" s="1292"/>
      <c r="F10" s="1293"/>
      <c r="G10" s="222" t="s">
        <v>165</v>
      </c>
      <c r="H10" s="224">
        <v>320</v>
      </c>
    </row>
    <row r="11" spans="1:8" s="80" customFormat="1" ht="15" customHeight="1" x14ac:dyDescent="0.2">
      <c r="A11" s="292">
        <v>4</v>
      </c>
      <c r="B11" s="1294" t="s">
        <v>167</v>
      </c>
      <c r="C11" s="1294"/>
      <c r="D11" s="1295"/>
      <c r="E11" s="1292"/>
      <c r="F11" s="1293"/>
      <c r="G11" s="222" t="s">
        <v>165</v>
      </c>
      <c r="H11" s="224">
        <v>320</v>
      </c>
    </row>
    <row r="12" spans="1:8" s="80" customFormat="1" ht="15" customHeight="1" x14ac:dyDescent="0.2">
      <c r="A12" s="292">
        <v>5</v>
      </c>
      <c r="B12" s="1294" t="s">
        <v>247</v>
      </c>
      <c r="C12" s="1294"/>
      <c r="D12" s="1295"/>
      <c r="E12" s="1292"/>
      <c r="F12" s="1293"/>
      <c r="G12" s="222" t="s">
        <v>165</v>
      </c>
      <c r="H12" s="224">
        <v>340</v>
      </c>
    </row>
    <row r="13" spans="1:8" s="80" customFormat="1" ht="15" customHeight="1" x14ac:dyDescent="0.2">
      <c r="A13" s="292">
        <v>6</v>
      </c>
      <c r="B13" s="1294" t="s">
        <v>248</v>
      </c>
      <c r="C13" s="1294"/>
      <c r="D13" s="1295"/>
      <c r="E13" s="1292"/>
      <c r="F13" s="1293"/>
      <c r="G13" s="222" t="s">
        <v>165</v>
      </c>
      <c r="H13" s="224">
        <v>350</v>
      </c>
    </row>
    <row r="14" spans="1:8" s="80" customFormat="1" ht="15" customHeight="1" x14ac:dyDescent="0.2">
      <c r="A14" s="292">
        <v>7</v>
      </c>
      <c r="B14" s="1294" t="s">
        <v>168</v>
      </c>
      <c r="C14" s="1294"/>
      <c r="D14" s="1295"/>
      <c r="E14" s="1292" t="s">
        <v>169</v>
      </c>
      <c r="F14" s="1293"/>
      <c r="G14" s="225" t="s">
        <v>170</v>
      </c>
      <c r="H14" s="224">
        <v>780</v>
      </c>
    </row>
    <row r="15" spans="1:8" s="80" customFormat="1" ht="15" customHeight="1" x14ac:dyDescent="0.2">
      <c r="A15" s="292">
        <v>8</v>
      </c>
      <c r="B15" s="1294" t="s">
        <v>171</v>
      </c>
      <c r="C15" s="1294"/>
      <c r="D15" s="1295"/>
      <c r="E15" s="1292" t="s">
        <v>228</v>
      </c>
      <c r="F15" s="1293"/>
      <c r="G15" s="225" t="s">
        <v>170</v>
      </c>
      <c r="H15" s="224">
        <v>560</v>
      </c>
    </row>
    <row r="16" spans="1:8" s="80" customFormat="1" ht="15" customHeight="1" x14ac:dyDescent="0.2">
      <c r="A16" s="292">
        <v>9</v>
      </c>
      <c r="B16" s="1294" t="s">
        <v>172</v>
      </c>
      <c r="C16" s="1294"/>
      <c r="D16" s="1295"/>
      <c r="E16" s="1292" t="s">
        <v>173</v>
      </c>
      <c r="F16" s="1293"/>
      <c r="G16" s="225" t="s">
        <v>170</v>
      </c>
      <c r="H16" s="224">
        <v>830</v>
      </c>
    </row>
    <row r="17" spans="1:8" s="80" customFormat="1" ht="15" customHeight="1" x14ac:dyDescent="0.2">
      <c r="A17" s="292">
        <v>10</v>
      </c>
      <c r="B17" s="1294" t="s">
        <v>249</v>
      </c>
      <c r="C17" s="1294"/>
      <c r="D17" s="1295"/>
      <c r="E17" s="1292" t="s">
        <v>250</v>
      </c>
      <c r="F17" s="1293"/>
      <c r="G17" s="225" t="s">
        <v>182</v>
      </c>
      <c r="H17" s="224">
        <v>380</v>
      </c>
    </row>
    <row r="18" spans="1:8" s="80" customFormat="1" ht="15" customHeight="1" x14ac:dyDescent="0.2">
      <c r="A18" s="292">
        <v>11</v>
      </c>
      <c r="B18" s="1294" t="s">
        <v>251</v>
      </c>
      <c r="C18" s="1294"/>
      <c r="D18" s="1295"/>
      <c r="E18" s="1292" t="s">
        <v>459</v>
      </c>
      <c r="F18" s="1293"/>
      <c r="G18" s="225" t="s">
        <v>252</v>
      </c>
      <c r="H18" s="224">
        <v>530</v>
      </c>
    </row>
    <row r="19" spans="1:8" s="80" customFormat="1" ht="15" customHeight="1" x14ac:dyDescent="0.2">
      <c r="A19" s="293"/>
      <c r="B19" s="1306" t="s">
        <v>174</v>
      </c>
      <c r="C19" s="1306"/>
      <c r="D19" s="1307"/>
      <c r="E19" s="1296"/>
      <c r="F19" s="1297"/>
      <c r="G19" s="226"/>
      <c r="H19" s="294"/>
    </row>
    <row r="20" spans="1:8" s="80" customFormat="1" ht="15" customHeight="1" x14ac:dyDescent="0.2">
      <c r="A20" s="292">
        <v>12</v>
      </c>
      <c r="B20" s="1294" t="s">
        <v>176</v>
      </c>
      <c r="C20" s="1294"/>
      <c r="D20" s="1295"/>
      <c r="E20" s="1292" t="s">
        <v>175</v>
      </c>
      <c r="F20" s="1293"/>
      <c r="G20" s="227" t="s">
        <v>175</v>
      </c>
      <c r="H20" s="224">
        <v>130</v>
      </c>
    </row>
    <row r="21" spans="1:8" s="80" customFormat="1" ht="15" customHeight="1" x14ac:dyDescent="0.2">
      <c r="A21" s="292">
        <v>13</v>
      </c>
      <c r="B21" s="1294" t="s">
        <v>276</v>
      </c>
      <c r="C21" s="1294"/>
      <c r="D21" s="1295"/>
      <c r="E21" s="1292" t="s">
        <v>195</v>
      </c>
      <c r="F21" s="1293"/>
      <c r="G21" s="227" t="s">
        <v>195</v>
      </c>
      <c r="H21" s="224">
        <v>440</v>
      </c>
    </row>
    <row r="22" spans="1:8" s="80" customFormat="1" ht="15" customHeight="1" x14ac:dyDescent="0.2">
      <c r="A22" s="292">
        <v>14</v>
      </c>
      <c r="B22" s="1294" t="s">
        <v>277</v>
      </c>
      <c r="C22" s="1294"/>
      <c r="D22" s="1295"/>
      <c r="E22" s="1292" t="s">
        <v>179</v>
      </c>
      <c r="F22" s="1293"/>
      <c r="G22" s="227" t="s">
        <v>179</v>
      </c>
      <c r="H22" s="224">
        <v>220</v>
      </c>
    </row>
    <row r="23" spans="1:8" s="80" customFormat="1" ht="15" customHeight="1" x14ac:dyDescent="0.2">
      <c r="A23" s="292">
        <v>15</v>
      </c>
      <c r="B23" s="1294" t="s">
        <v>278</v>
      </c>
      <c r="C23" s="1294"/>
      <c r="D23" s="1295"/>
      <c r="E23" s="1292" t="s">
        <v>179</v>
      </c>
      <c r="F23" s="1293"/>
      <c r="G23" s="227" t="s">
        <v>179</v>
      </c>
      <c r="H23" s="224">
        <v>370</v>
      </c>
    </row>
    <row r="24" spans="1:8" s="80" customFormat="1" ht="15" customHeight="1" x14ac:dyDescent="0.2">
      <c r="A24" s="292">
        <v>16</v>
      </c>
      <c r="B24" s="1294" t="s">
        <v>177</v>
      </c>
      <c r="C24" s="1294"/>
      <c r="D24" s="1295"/>
      <c r="E24" s="1292" t="s">
        <v>175</v>
      </c>
      <c r="F24" s="1293"/>
      <c r="G24" s="225" t="s">
        <v>175</v>
      </c>
      <c r="H24" s="224">
        <v>420</v>
      </c>
    </row>
    <row r="25" spans="1:8" s="80" customFormat="1" ht="15" customHeight="1" x14ac:dyDescent="0.2">
      <c r="A25" s="292">
        <v>17</v>
      </c>
      <c r="B25" s="1294" t="s">
        <v>178</v>
      </c>
      <c r="C25" s="1294"/>
      <c r="D25" s="1295"/>
      <c r="E25" s="1292" t="s">
        <v>179</v>
      </c>
      <c r="F25" s="1293"/>
      <c r="G25" s="225" t="s">
        <v>179</v>
      </c>
      <c r="H25" s="224">
        <v>130</v>
      </c>
    </row>
    <row r="26" spans="1:8" s="80" customFormat="1" ht="15" customHeight="1" x14ac:dyDescent="0.2">
      <c r="A26" s="292">
        <v>18</v>
      </c>
      <c r="B26" s="1294" t="s">
        <v>180</v>
      </c>
      <c r="C26" s="1294"/>
      <c r="D26" s="1295"/>
      <c r="E26" s="1292" t="s">
        <v>175</v>
      </c>
      <c r="F26" s="1293"/>
      <c r="G26" s="225" t="s">
        <v>175</v>
      </c>
      <c r="H26" s="224">
        <v>240</v>
      </c>
    </row>
    <row r="27" spans="1:8" s="80" customFormat="1" ht="15" customHeight="1" x14ac:dyDescent="0.2">
      <c r="A27" s="292">
        <v>19</v>
      </c>
      <c r="B27" s="1294" t="s">
        <v>181</v>
      </c>
      <c r="C27" s="1294"/>
      <c r="D27" s="1295"/>
      <c r="E27" s="1292" t="s">
        <v>460</v>
      </c>
      <c r="F27" s="1293"/>
      <c r="G27" s="225" t="s">
        <v>182</v>
      </c>
      <c r="H27" s="224">
        <v>260</v>
      </c>
    </row>
    <row r="28" spans="1:8" s="80" customFormat="1" ht="15" customHeight="1" x14ac:dyDescent="0.2">
      <c r="A28" s="292">
        <v>20</v>
      </c>
      <c r="B28" s="1294" t="s">
        <v>183</v>
      </c>
      <c r="C28" s="1294"/>
      <c r="D28" s="1295"/>
      <c r="E28" s="1292" t="s">
        <v>460</v>
      </c>
      <c r="F28" s="1293"/>
      <c r="G28" s="225" t="s">
        <v>182</v>
      </c>
      <c r="H28" s="224">
        <v>490</v>
      </c>
    </row>
    <row r="29" spans="1:8" s="80" customFormat="1" ht="15" customHeight="1" x14ac:dyDescent="0.2">
      <c r="A29" s="292">
        <v>21</v>
      </c>
      <c r="B29" s="1294" t="s">
        <v>184</v>
      </c>
      <c r="C29" s="1294"/>
      <c r="D29" s="1295"/>
      <c r="E29" s="1292" t="s">
        <v>597</v>
      </c>
      <c r="F29" s="1293"/>
      <c r="G29" s="225" t="s">
        <v>170</v>
      </c>
      <c r="H29" s="224">
        <v>400</v>
      </c>
    </row>
    <row r="30" spans="1:8" s="80" customFormat="1" ht="15" customHeight="1" x14ac:dyDescent="0.2">
      <c r="A30" s="292">
        <v>22</v>
      </c>
      <c r="B30" s="1294" t="s">
        <v>185</v>
      </c>
      <c r="C30" s="1294"/>
      <c r="D30" s="1295"/>
      <c r="E30" s="1292" t="s">
        <v>246</v>
      </c>
      <c r="F30" s="1293"/>
      <c r="G30" s="225" t="s">
        <v>170</v>
      </c>
      <c r="H30" s="224">
        <v>270</v>
      </c>
    </row>
    <row r="31" spans="1:8" s="80" customFormat="1" ht="15" customHeight="1" x14ac:dyDescent="0.2">
      <c r="A31" s="292">
        <v>23</v>
      </c>
      <c r="B31" s="1294" t="s">
        <v>187</v>
      </c>
      <c r="C31" s="1294"/>
      <c r="D31" s="1295"/>
      <c r="E31" s="1292" t="s">
        <v>188</v>
      </c>
      <c r="F31" s="1293"/>
      <c r="G31" s="225" t="s">
        <v>170</v>
      </c>
      <c r="H31" s="224">
        <v>140</v>
      </c>
    </row>
    <row r="32" spans="1:8" s="80" customFormat="1" ht="15" customHeight="1" x14ac:dyDescent="0.2">
      <c r="A32" s="292">
        <v>24</v>
      </c>
      <c r="B32" s="1294" t="s">
        <v>225</v>
      </c>
      <c r="C32" s="1294"/>
      <c r="D32" s="1295"/>
      <c r="E32" s="1292" t="s">
        <v>186</v>
      </c>
      <c r="F32" s="1293"/>
      <c r="G32" s="225" t="s">
        <v>170</v>
      </c>
      <c r="H32" s="224">
        <v>160</v>
      </c>
    </row>
    <row r="33" spans="1:8" s="80" customFormat="1" ht="15" customHeight="1" x14ac:dyDescent="0.2">
      <c r="A33" s="292">
        <v>25</v>
      </c>
      <c r="B33" s="1300" t="s">
        <v>598</v>
      </c>
      <c r="C33" s="1301"/>
      <c r="D33" s="1302"/>
      <c r="E33" s="1292" t="s">
        <v>599</v>
      </c>
      <c r="F33" s="1303"/>
      <c r="G33" s="225" t="s">
        <v>600</v>
      </c>
      <c r="H33" s="224">
        <v>280</v>
      </c>
    </row>
    <row r="34" spans="1:8" s="80" customFormat="1" ht="15" customHeight="1" x14ac:dyDescent="0.2">
      <c r="A34" s="292">
        <v>26</v>
      </c>
      <c r="B34" s="1300" t="s">
        <v>601</v>
      </c>
      <c r="C34" s="1301"/>
      <c r="D34" s="1302"/>
      <c r="E34" s="1292" t="s">
        <v>602</v>
      </c>
      <c r="F34" s="1303"/>
      <c r="G34" s="225"/>
      <c r="H34" s="224">
        <v>150</v>
      </c>
    </row>
    <row r="35" spans="1:8" s="80" customFormat="1" ht="15" customHeight="1" x14ac:dyDescent="0.2">
      <c r="A35" s="292">
        <v>27</v>
      </c>
      <c r="B35" s="1300" t="s">
        <v>603</v>
      </c>
      <c r="C35" s="1301"/>
      <c r="D35" s="1302"/>
      <c r="E35" s="1292" t="s">
        <v>602</v>
      </c>
      <c r="F35" s="1303"/>
      <c r="G35" s="225"/>
      <c r="H35" s="224">
        <v>170</v>
      </c>
    </row>
    <row r="36" spans="1:8" s="80" customFormat="1" ht="15" customHeight="1" x14ac:dyDescent="0.2">
      <c r="A36" s="292">
        <v>28</v>
      </c>
      <c r="B36" s="1308" t="s">
        <v>604</v>
      </c>
      <c r="C36" s="1294"/>
      <c r="D36" s="1295"/>
      <c r="E36" s="1292" t="s">
        <v>599</v>
      </c>
      <c r="F36" s="1303"/>
      <c r="G36" s="225" t="s">
        <v>600</v>
      </c>
      <c r="H36" s="224">
        <v>290</v>
      </c>
    </row>
    <row r="37" spans="1:8" s="80" customFormat="1" ht="15" customHeight="1" x14ac:dyDescent="0.2">
      <c r="A37" s="292">
        <v>29</v>
      </c>
      <c r="B37" s="1294" t="s">
        <v>189</v>
      </c>
      <c r="C37" s="1294"/>
      <c r="D37" s="1295"/>
      <c r="E37" s="1292" t="s">
        <v>605</v>
      </c>
      <c r="F37" s="1293"/>
      <c r="G37" s="225" t="s">
        <v>175</v>
      </c>
      <c r="H37" s="228" t="s">
        <v>606</v>
      </c>
    </row>
    <row r="38" spans="1:8" s="80" customFormat="1" ht="15" customHeight="1" x14ac:dyDescent="0.2">
      <c r="A38" s="293"/>
      <c r="B38" s="1306" t="s">
        <v>190</v>
      </c>
      <c r="C38" s="1306"/>
      <c r="D38" s="1307"/>
      <c r="E38" s="1296"/>
      <c r="F38" s="1297"/>
      <c r="G38" s="229"/>
      <c r="H38" s="294"/>
    </row>
    <row r="39" spans="1:8" s="80" customFormat="1" ht="15" customHeight="1" x14ac:dyDescent="0.2">
      <c r="A39" s="292">
        <v>30</v>
      </c>
      <c r="B39" s="1294" t="s">
        <v>191</v>
      </c>
      <c r="C39" s="1294"/>
      <c r="D39" s="1295"/>
      <c r="E39" s="1292" t="s">
        <v>192</v>
      </c>
      <c r="F39" s="1293"/>
      <c r="G39" s="225" t="s">
        <v>170</v>
      </c>
      <c r="H39" s="224">
        <v>390</v>
      </c>
    </row>
    <row r="40" spans="1:8" s="80" customFormat="1" ht="15" customHeight="1" x14ac:dyDescent="0.2">
      <c r="A40" s="292">
        <v>31</v>
      </c>
      <c r="B40" s="1294" t="s">
        <v>193</v>
      </c>
      <c r="C40" s="1294"/>
      <c r="D40" s="1295"/>
      <c r="E40" s="1292" t="s">
        <v>194</v>
      </c>
      <c r="F40" s="1293"/>
      <c r="G40" s="225" t="s">
        <v>195</v>
      </c>
      <c r="H40" s="228" t="s">
        <v>606</v>
      </c>
    </row>
    <row r="41" spans="1:8" s="80" customFormat="1" ht="15" customHeight="1" x14ac:dyDescent="0.2">
      <c r="A41" s="293"/>
      <c r="B41" s="1306" t="s">
        <v>640</v>
      </c>
      <c r="C41" s="1306"/>
      <c r="D41" s="1307"/>
      <c r="E41" s="1296"/>
      <c r="F41" s="1297"/>
      <c r="G41" s="229"/>
      <c r="H41" s="294"/>
    </row>
    <row r="42" spans="1:8" s="80" customFormat="1" ht="15" customHeight="1" x14ac:dyDescent="0.2">
      <c r="A42" s="292">
        <v>32</v>
      </c>
      <c r="B42" s="1294" t="s">
        <v>607</v>
      </c>
      <c r="C42" s="1294"/>
      <c r="D42" s="1295"/>
      <c r="E42" s="1292" t="s">
        <v>608</v>
      </c>
      <c r="F42" s="1293"/>
      <c r="G42" s="225" t="s">
        <v>182</v>
      </c>
      <c r="H42" s="224">
        <v>160</v>
      </c>
    </row>
    <row r="43" spans="1:8" s="80" customFormat="1" ht="15" customHeight="1" x14ac:dyDescent="0.2">
      <c r="A43" s="292">
        <v>33</v>
      </c>
      <c r="B43" s="1294" t="s">
        <v>609</v>
      </c>
      <c r="C43" s="1294"/>
      <c r="D43" s="1295"/>
      <c r="E43" s="1292" t="s">
        <v>610</v>
      </c>
      <c r="F43" s="1293"/>
      <c r="G43" s="225" t="s">
        <v>170</v>
      </c>
      <c r="H43" s="224">
        <v>230</v>
      </c>
    </row>
    <row r="44" spans="1:8" s="80" customFormat="1" ht="15" customHeight="1" x14ac:dyDescent="0.2">
      <c r="A44" s="292">
        <v>34</v>
      </c>
      <c r="B44" s="1294" t="s">
        <v>611</v>
      </c>
      <c r="C44" s="1294"/>
      <c r="D44" s="1295"/>
      <c r="E44" s="1292" t="s">
        <v>612</v>
      </c>
      <c r="F44" s="1293"/>
      <c r="G44" s="230" t="s">
        <v>202</v>
      </c>
      <c r="H44" s="224">
        <v>250</v>
      </c>
    </row>
    <row r="45" spans="1:8" s="80" customFormat="1" ht="15" customHeight="1" x14ac:dyDescent="0.2">
      <c r="A45" s="292">
        <v>35</v>
      </c>
      <c r="B45" s="1294" t="s">
        <v>613</v>
      </c>
      <c r="C45" s="1294"/>
      <c r="D45" s="1295"/>
      <c r="E45" s="1292" t="s">
        <v>614</v>
      </c>
      <c r="F45" s="1293"/>
      <c r="G45" s="230" t="s">
        <v>182</v>
      </c>
      <c r="H45" s="224">
        <v>350</v>
      </c>
    </row>
    <row r="46" spans="1:8" s="80" customFormat="1" ht="15" customHeight="1" x14ac:dyDescent="0.2">
      <c r="A46" s="292">
        <v>36</v>
      </c>
      <c r="B46" s="1294" t="s">
        <v>254</v>
      </c>
      <c r="C46" s="1294"/>
      <c r="D46" s="1295"/>
      <c r="E46" s="1292" t="s">
        <v>615</v>
      </c>
      <c r="F46" s="1293"/>
      <c r="G46" s="230" t="s">
        <v>253</v>
      </c>
      <c r="H46" s="224">
        <v>250</v>
      </c>
    </row>
    <row r="47" spans="1:8" s="80" customFormat="1" ht="15" customHeight="1" x14ac:dyDescent="0.2">
      <c r="A47" s="295"/>
      <c r="B47" s="1298" t="s">
        <v>196</v>
      </c>
      <c r="C47" s="1298"/>
      <c r="D47" s="1299"/>
      <c r="E47" s="1304"/>
      <c r="F47" s="1305"/>
      <c r="G47" s="231"/>
      <c r="H47" s="296"/>
    </row>
    <row r="48" spans="1:8" s="80" customFormat="1" ht="15" customHeight="1" x14ac:dyDescent="0.2">
      <c r="A48" s="292">
        <v>37</v>
      </c>
      <c r="B48" s="1294" t="s">
        <v>197</v>
      </c>
      <c r="C48" s="1294"/>
      <c r="D48" s="1295"/>
      <c r="E48" s="1292" t="s">
        <v>198</v>
      </c>
      <c r="F48" s="1293"/>
      <c r="G48" s="225" t="s">
        <v>170</v>
      </c>
      <c r="H48" s="224">
        <v>380</v>
      </c>
    </row>
    <row r="49" spans="1:8" s="80" customFormat="1" ht="15" customHeight="1" x14ac:dyDescent="0.2">
      <c r="A49" s="292">
        <v>38</v>
      </c>
      <c r="B49" s="1294" t="s">
        <v>199</v>
      </c>
      <c r="C49" s="1294"/>
      <c r="D49" s="1295"/>
      <c r="E49" s="1292" t="s">
        <v>200</v>
      </c>
      <c r="F49" s="1293"/>
      <c r="G49" s="225" t="s">
        <v>201</v>
      </c>
      <c r="H49" s="224">
        <v>600</v>
      </c>
    </row>
    <row r="50" spans="1:8" s="80" customFormat="1" ht="15" customHeight="1" x14ac:dyDescent="0.2">
      <c r="A50" s="292">
        <v>39</v>
      </c>
      <c r="B50" s="1294" t="s">
        <v>307</v>
      </c>
      <c r="C50" s="1294"/>
      <c r="D50" s="1295"/>
      <c r="E50" s="1292" t="s">
        <v>165</v>
      </c>
      <c r="F50" s="1293"/>
      <c r="G50" s="225" t="s">
        <v>182</v>
      </c>
      <c r="H50" s="224">
        <v>210</v>
      </c>
    </row>
    <row r="51" spans="1:8" s="80" customFormat="1" ht="15" customHeight="1" x14ac:dyDescent="0.2">
      <c r="A51" s="292">
        <v>40</v>
      </c>
      <c r="B51" s="1294" t="s">
        <v>255</v>
      </c>
      <c r="C51" s="1294"/>
      <c r="D51" s="1295"/>
      <c r="E51" s="1292" t="s">
        <v>256</v>
      </c>
      <c r="F51" s="1293"/>
      <c r="G51" s="225" t="s">
        <v>182</v>
      </c>
      <c r="H51" s="224">
        <v>280</v>
      </c>
    </row>
    <row r="52" spans="1:8" s="80" customFormat="1" ht="15" customHeight="1" x14ac:dyDescent="0.2">
      <c r="A52" s="292">
        <v>41</v>
      </c>
      <c r="B52" s="1294" t="s">
        <v>257</v>
      </c>
      <c r="C52" s="1294"/>
      <c r="D52" s="1295"/>
      <c r="E52" s="1292" t="s">
        <v>208</v>
      </c>
      <c r="F52" s="1293"/>
      <c r="G52" s="225" t="s">
        <v>195</v>
      </c>
      <c r="H52" s="224">
        <v>140</v>
      </c>
    </row>
    <row r="53" spans="1:8" s="80" customFormat="1" ht="15" customHeight="1" x14ac:dyDescent="0.2">
      <c r="A53" s="292">
        <v>42</v>
      </c>
      <c r="B53" s="1294" t="s">
        <v>258</v>
      </c>
      <c r="C53" s="1294"/>
      <c r="D53" s="1295"/>
      <c r="E53" s="1292" t="s">
        <v>259</v>
      </c>
      <c r="F53" s="1293"/>
      <c r="G53" s="225" t="s">
        <v>182</v>
      </c>
      <c r="H53" s="224">
        <v>480</v>
      </c>
    </row>
    <row r="54" spans="1:8" s="80" customFormat="1" ht="15" customHeight="1" x14ac:dyDescent="0.2">
      <c r="A54" s="292">
        <v>43</v>
      </c>
      <c r="B54" s="1294" t="s">
        <v>260</v>
      </c>
      <c r="C54" s="1294"/>
      <c r="D54" s="1295"/>
      <c r="E54" s="1292" t="s">
        <v>283</v>
      </c>
      <c r="F54" s="1293"/>
      <c r="G54" s="225" t="s">
        <v>170</v>
      </c>
      <c r="H54" s="224">
        <v>380</v>
      </c>
    </row>
    <row r="55" spans="1:8" s="80" customFormat="1" ht="15" customHeight="1" x14ac:dyDescent="0.2">
      <c r="A55" s="292">
        <v>44</v>
      </c>
      <c r="B55" s="1294" t="s">
        <v>301</v>
      </c>
      <c r="C55" s="1294"/>
      <c r="D55" s="1295"/>
      <c r="E55" s="1292" t="s">
        <v>302</v>
      </c>
      <c r="F55" s="1293"/>
      <c r="G55" s="225" t="s">
        <v>202</v>
      </c>
      <c r="H55" s="224">
        <v>470</v>
      </c>
    </row>
    <row r="56" spans="1:8" s="80" customFormat="1" ht="15" customHeight="1" x14ac:dyDescent="0.2">
      <c r="A56" s="292">
        <v>45</v>
      </c>
      <c r="B56" s="1294" t="s">
        <v>261</v>
      </c>
      <c r="C56" s="1294"/>
      <c r="D56" s="1295"/>
      <c r="E56" s="1292" t="s">
        <v>262</v>
      </c>
      <c r="F56" s="1293"/>
      <c r="G56" s="225" t="s">
        <v>182</v>
      </c>
      <c r="H56" s="224">
        <v>350</v>
      </c>
    </row>
    <row r="57" spans="1:8" s="80" customFormat="1" ht="15" customHeight="1" x14ac:dyDescent="0.2">
      <c r="A57" s="293"/>
      <c r="B57" s="1306" t="s">
        <v>203</v>
      </c>
      <c r="C57" s="1306"/>
      <c r="D57" s="1307"/>
      <c r="E57" s="1296"/>
      <c r="F57" s="1297"/>
      <c r="G57" s="229"/>
      <c r="H57" s="294"/>
    </row>
    <row r="58" spans="1:8" s="80" customFormat="1" ht="15" customHeight="1" x14ac:dyDescent="0.2">
      <c r="A58" s="297">
        <v>46</v>
      </c>
      <c r="B58" s="1294" t="s">
        <v>204</v>
      </c>
      <c r="C58" s="1294"/>
      <c r="D58" s="1295"/>
      <c r="E58" s="1292" t="s">
        <v>271</v>
      </c>
      <c r="F58" s="1293"/>
      <c r="G58" s="225" t="s">
        <v>179</v>
      </c>
      <c r="H58" s="224">
        <v>530</v>
      </c>
    </row>
    <row r="59" spans="1:8" s="80" customFormat="1" ht="15" customHeight="1" x14ac:dyDescent="0.2">
      <c r="A59" s="297">
        <v>47</v>
      </c>
      <c r="B59" s="1294" t="s">
        <v>263</v>
      </c>
      <c r="C59" s="1294"/>
      <c r="D59" s="1295"/>
      <c r="E59" s="1292" t="s">
        <v>264</v>
      </c>
      <c r="F59" s="1293"/>
      <c r="G59" s="225" t="s">
        <v>179</v>
      </c>
      <c r="H59" s="224">
        <v>550</v>
      </c>
    </row>
    <row r="60" spans="1:8" s="80" customFormat="1" ht="15" customHeight="1" x14ac:dyDescent="0.2">
      <c r="A60" s="297">
        <v>48</v>
      </c>
      <c r="B60" s="1294" t="s">
        <v>265</v>
      </c>
      <c r="C60" s="1294"/>
      <c r="D60" s="1295"/>
      <c r="E60" s="1292" t="s">
        <v>266</v>
      </c>
      <c r="F60" s="1293"/>
      <c r="G60" s="225" t="s">
        <v>170</v>
      </c>
      <c r="H60" s="224">
        <v>650</v>
      </c>
    </row>
    <row r="61" spans="1:8" s="80" customFormat="1" ht="15" customHeight="1" x14ac:dyDescent="0.2">
      <c r="A61" s="297">
        <v>49</v>
      </c>
      <c r="B61" s="1294" t="s">
        <v>305</v>
      </c>
      <c r="C61" s="1294"/>
      <c r="D61" s="1295"/>
      <c r="E61" s="1292" t="s">
        <v>306</v>
      </c>
      <c r="F61" s="1293"/>
      <c r="G61" s="225" t="s">
        <v>179</v>
      </c>
      <c r="H61" s="224">
        <v>540</v>
      </c>
    </row>
    <row r="62" spans="1:8" s="80" customFormat="1" ht="15" customHeight="1" x14ac:dyDescent="0.2">
      <c r="A62" s="297">
        <v>50</v>
      </c>
      <c r="B62" s="1294" t="s">
        <v>303</v>
      </c>
      <c r="C62" s="1294"/>
      <c r="D62" s="1295"/>
      <c r="E62" s="1292" t="s">
        <v>304</v>
      </c>
      <c r="F62" s="1293"/>
      <c r="G62" s="225" t="s">
        <v>202</v>
      </c>
      <c r="H62" s="224">
        <v>380</v>
      </c>
    </row>
    <row r="63" spans="1:8" s="80" customFormat="1" ht="15" customHeight="1" x14ac:dyDescent="0.2">
      <c r="A63" s="297">
        <v>51</v>
      </c>
      <c r="B63" s="1294" t="s">
        <v>616</v>
      </c>
      <c r="C63" s="1294"/>
      <c r="D63" s="1295"/>
      <c r="E63" s="1292" t="s">
        <v>267</v>
      </c>
      <c r="F63" s="1293"/>
      <c r="G63" s="225" t="s">
        <v>202</v>
      </c>
      <c r="H63" s="224">
        <v>380</v>
      </c>
    </row>
    <row r="64" spans="1:8" s="80" customFormat="1" ht="15" customHeight="1" x14ac:dyDescent="0.2">
      <c r="A64" s="297">
        <v>52</v>
      </c>
      <c r="B64" s="1294" t="s">
        <v>268</v>
      </c>
      <c r="C64" s="1294"/>
      <c r="D64" s="1295"/>
      <c r="E64" s="1292" t="s">
        <v>269</v>
      </c>
      <c r="F64" s="1293"/>
      <c r="G64" s="225" t="s">
        <v>182</v>
      </c>
      <c r="H64" s="224">
        <v>360</v>
      </c>
    </row>
    <row r="65" spans="1:8" s="80" customFormat="1" ht="15" customHeight="1" x14ac:dyDescent="0.2">
      <c r="A65" s="297">
        <v>53</v>
      </c>
      <c r="B65" s="1294" t="s">
        <v>274</v>
      </c>
      <c r="C65" s="1294"/>
      <c r="D65" s="1295"/>
      <c r="E65" s="1292" t="s">
        <v>275</v>
      </c>
      <c r="F65" s="1293"/>
      <c r="G65" s="225" t="s">
        <v>202</v>
      </c>
      <c r="H65" s="224">
        <v>250</v>
      </c>
    </row>
    <row r="66" spans="1:8" s="80" customFormat="1" ht="15" customHeight="1" x14ac:dyDescent="0.2">
      <c r="A66" s="297">
        <v>54</v>
      </c>
      <c r="B66" s="1294" t="s">
        <v>270</v>
      </c>
      <c r="C66" s="1294"/>
      <c r="D66" s="1295"/>
      <c r="E66" s="1292" t="s">
        <v>273</v>
      </c>
      <c r="F66" s="1293"/>
      <c r="G66" s="225" t="s">
        <v>179</v>
      </c>
      <c r="H66" s="224">
        <v>400</v>
      </c>
    </row>
    <row r="67" spans="1:8" s="80" customFormat="1" ht="15" customHeight="1" x14ac:dyDescent="0.2">
      <c r="A67" s="297">
        <v>55</v>
      </c>
      <c r="B67" s="1294" t="s">
        <v>272</v>
      </c>
      <c r="C67" s="1294"/>
      <c r="D67" s="1295"/>
      <c r="E67" s="1292" t="s">
        <v>273</v>
      </c>
      <c r="F67" s="1293"/>
      <c r="G67" s="225" t="s">
        <v>179</v>
      </c>
      <c r="H67" s="224">
        <v>380</v>
      </c>
    </row>
    <row r="68" spans="1:8" s="80" customFormat="1" ht="15" customHeight="1" x14ac:dyDescent="0.2">
      <c r="A68" s="297">
        <v>56</v>
      </c>
      <c r="B68" s="1294" t="s">
        <v>205</v>
      </c>
      <c r="C68" s="1294"/>
      <c r="D68" s="1295"/>
      <c r="E68" s="1292" t="s">
        <v>206</v>
      </c>
      <c r="F68" s="1293"/>
      <c r="G68" s="225" t="s">
        <v>179</v>
      </c>
      <c r="H68" s="224">
        <v>370</v>
      </c>
    </row>
    <row r="69" spans="1:8" s="80" customFormat="1" ht="15" customHeight="1" x14ac:dyDescent="0.2">
      <c r="A69" s="297">
        <v>57</v>
      </c>
      <c r="B69" s="1294" t="s">
        <v>207</v>
      </c>
      <c r="C69" s="1294"/>
      <c r="D69" s="1295"/>
      <c r="E69" s="1292" t="s">
        <v>208</v>
      </c>
      <c r="F69" s="1293"/>
      <c r="G69" s="225" t="s">
        <v>179</v>
      </c>
      <c r="H69" s="224">
        <v>350</v>
      </c>
    </row>
    <row r="70" spans="1:8" s="80" customFormat="1" ht="15" customHeight="1" x14ac:dyDescent="0.2">
      <c r="A70" s="297">
        <v>58</v>
      </c>
      <c r="B70" s="1294" t="s">
        <v>209</v>
      </c>
      <c r="C70" s="1294"/>
      <c r="D70" s="1295"/>
      <c r="E70" s="1292" t="s">
        <v>165</v>
      </c>
      <c r="F70" s="1293"/>
      <c r="G70" s="225" t="s">
        <v>179</v>
      </c>
      <c r="H70" s="224">
        <v>180</v>
      </c>
    </row>
    <row r="71" spans="1:8" s="80" customFormat="1" ht="15" customHeight="1" x14ac:dyDescent="0.2">
      <c r="A71" s="297">
        <v>59</v>
      </c>
      <c r="B71" s="1314" t="s">
        <v>210</v>
      </c>
      <c r="C71" s="1315"/>
      <c r="D71" s="1316"/>
      <c r="E71" s="1292" t="s">
        <v>211</v>
      </c>
      <c r="F71" s="1293"/>
      <c r="G71" s="225" t="s">
        <v>179</v>
      </c>
      <c r="H71" s="224">
        <v>340</v>
      </c>
    </row>
    <row r="72" spans="1:8" s="80" customFormat="1" ht="15" customHeight="1" x14ac:dyDescent="0.2">
      <c r="A72" s="297">
        <v>60</v>
      </c>
      <c r="B72" s="1308" t="s">
        <v>226</v>
      </c>
      <c r="C72" s="1294"/>
      <c r="D72" s="1295"/>
      <c r="E72" s="1292" t="s">
        <v>227</v>
      </c>
      <c r="F72" s="1293"/>
      <c r="G72" s="225" t="s">
        <v>179</v>
      </c>
      <c r="H72" s="224">
        <v>400</v>
      </c>
    </row>
    <row r="73" spans="1:8" s="80" customFormat="1" ht="15" customHeight="1" x14ac:dyDescent="0.2">
      <c r="A73" s="297">
        <v>61</v>
      </c>
      <c r="B73" s="1308" t="s">
        <v>212</v>
      </c>
      <c r="C73" s="1294"/>
      <c r="D73" s="1295"/>
      <c r="E73" s="1292" t="s">
        <v>213</v>
      </c>
      <c r="F73" s="1293"/>
      <c r="G73" s="225" t="s">
        <v>179</v>
      </c>
      <c r="H73" s="224">
        <v>500</v>
      </c>
    </row>
    <row r="74" spans="1:8" s="80" customFormat="1" ht="15" customHeight="1" x14ac:dyDescent="0.2">
      <c r="A74" s="297">
        <v>62</v>
      </c>
      <c r="B74" s="1308" t="s">
        <v>215</v>
      </c>
      <c r="C74" s="1294"/>
      <c r="D74" s="1295"/>
      <c r="E74" s="1292" t="s">
        <v>214</v>
      </c>
      <c r="F74" s="1293"/>
      <c r="G74" s="225" t="s">
        <v>170</v>
      </c>
      <c r="H74" s="224">
        <v>255</v>
      </c>
    </row>
    <row r="75" spans="1:8" s="80" customFormat="1" ht="15" customHeight="1" x14ac:dyDescent="0.2">
      <c r="A75" s="297">
        <v>63</v>
      </c>
      <c r="B75" s="1308" t="s">
        <v>216</v>
      </c>
      <c r="C75" s="1294"/>
      <c r="D75" s="1295"/>
      <c r="E75" s="1292" t="s">
        <v>223</v>
      </c>
      <c r="F75" s="1293"/>
      <c r="G75" s="225" t="s">
        <v>179</v>
      </c>
      <c r="H75" s="224">
        <v>370</v>
      </c>
    </row>
    <row r="76" spans="1:8" s="80" customFormat="1" ht="15" customHeight="1" thickBot="1" x14ac:dyDescent="0.25">
      <c r="A76" s="298">
        <v>64</v>
      </c>
      <c r="B76" s="1309" t="s">
        <v>217</v>
      </c>
      <c r="C76" s="1310"/>
      <c r="D76" s="1311"/>
      <c r="E76" s="1312" t="s">
        <v>218</v>
      </c>
      <c r="F76" s="1313"/>
      <c r="G76" s="299" t="s">
        <v>179</v>
      </c>
      <c r="H76" s="300">
        <v>380</v>
      </c>
    </row>
    <row r="77" spans="1:8" x14ac:dyDescent="0.2">
      <c r="B77" s="87"/>
      <c r="C77" s="87"/>
      <c r="D77" s="87"/>
    </row>
  </sheetData>
  <sheetProtection algorithmName="SHA-512" hashValue="GoYAVUM5bywH5hUAbVrEYm5tLqbQsvxWxEWP2m0Cld2tvwNfjDcbLuo+u8sBdnWtG9Wn2Rm0owTJ/r0svnDnhg==" saltValue="MjH8xXh4Zk3HRWWMmROSdA==" spinCount="100000" sheet="1" objects="1" scenarios="1"/>
  <mergeCells count="146">
    <mergeCell ref="G5:G6"/>
    <mergeCell ref="B7:D7"/>
    <mergeCell ref="E7:F7"/>
    <mergeCell ref="A5:A6"/>
    <mergeCell ref="D1:E1"/>
    <mergeCell ref="B19:D19"/>
    <mergeCell ref="E19:F19"/>
    <mergeCell ref="E8:F8"/>
    <mergeCell ref="B10:D10"/>
    <mergeCell ref="E10:F10"/>
    <mergeCell ref="B11:D11"/>
    <mergeCell ref="E11:F11"/>
    <mergeCell ref="B9:D9"/>
    <mergeCell ref="E9:F9"/>
    <mergeCell ref="B8:D8"/>
    <mergeCell ref="B12:D12"/>
    <mergeCell ref="B13:D13"/>
    <mergeCell ref="E12:F12"/>
    <mergeCell ref="E13:F13"/>
    <mergeCell ref="A1:B1"/>
    <mergeCell ref="B5:D6"/>
    <mergeCell ref="E5:F6"/>
    <mergeCell ref="B17:D17"/>
    <mergeCell ref="B16:D16"/>
    <mergeCell ref="E72:F72"/>
    <mergeCell ref="B74:D74"/>
    <mergeCell ref="E74:F74"/>
    <mergeCell ref="E75:F75"/>
    <mergeCell ref="B76:D76"/>
    <mergeCell ref="E76:F76"/>
    <mergeCell ref="E68:F68"/>
    <mergeCell ref="B71:D71"/>
    <mergeCell ref="B69:D69"/>
    <mergeCell ref="E69:F69"/>
    <mergeCell ref="B75:D75"/>
    <mergeCell ref="B73:D73"/>
    <mergeCell ref="E71:F71"/>
    <mergeCell ref="B72:D72"/>
    <mergeCell ref="B70:D70"/>
    <mergeCell ref="E70:F70"/>
    <mergeCell ref="E73:F73"/>
    <mergeCell ref="B68:D68"/>
    <mergeCell ref="B45:D45"/>
    <mergeCell ref="B33:D33"/>
    <mergeCell ref="E33:F33"/>
    <mergeCell ref="B31:D31"/>
    <mergeCell ref="B42:D42"/>
    <mergeCell ref="B34:D34"/>
    <mergeCell ref="E34:F34"/>
    <mergeCell ref="E38:F38"/>
    <mergeCell ref="B37:D37"/>
    <mergeCell ref="E37:F37"/>
    <mergeCell ref="B36:D36"/>
    <mergeCell ref="E36:F36"/>
    <mergeCell ref="E31:F31"/>
    <mergeCell ref="E32:F32"/>
    <mergeCell ref="B38:D38"/>
    <mergeCell ref="E42:F42"/>
    <mergeCell ref="E45:F45"/>
    <mergeCell ref="B39:D39"/>
    <mergeCell ref="E39:F39"/>
    <mergeCell ref="B41:D41"/>
    <mergeCell ref="B66:D66"/>
    <mergeCell ref="E66:F66"/>
    <mergeCell ref="E44:F44"/>
    <mergeCell ref="E27:F27"/>
    <mergeCell ref="B18:D18"/>
    <mergeCell ref="E18:F18"/>
    <mergeCell ref="B20:D20"/>
    <mergeCell ref="B26:D26"/>
    <mergeCell ref="E20:F20"/>
    <mergeCell ref="B21:D21"/>
    <mergeCell ref="E21:F21"/>
    <mergeCell ref="B22:D22"/>
    <mergeCell ref="E22:F22"/>
    <mergeCell ref="B23:D23"/>
    <mergeCell ref="E23:F23"/>
    <mergeCell ref="B24:D24"/>
    <mergeCell ref="B25:D25"/>
    <mergeCell ref="E26:F26"/>
    <mergeCell ref="B27:D27"/>
    <mergeCell ref="B51:D51"/>
    <mergeCell ref="E51:F51"/>
    <mergeCell ref="E52:F52"/>
    <mergeCell ref="E61:F61"/>
    <mergeCell ref="B55:D55"/>
    <mergeCell ref="B67:D67"/>
    <mergeCell ref="E67:F67"/>
    <mergeCell ref="B43:D43"/>
    <mergeCell ref="B40:D40"/>
    <mergeCell ref="E40:F40"/>
    <mergeCell ref="B46:D46"/>
    <mergeCell ref="E46:F46"/>
    <mergeCell ref="B48:D48"/>
    <mergeCell ref="E48:F48"/>
    <mergeCell ref="E43:F43"/>
    <mergeCell ref="E47:F47"/>
    <mergeCell ref="B53:D53"/>
    <mergeCell ref="E53:F53"/>
    <mergeCell ref="E55:F55"/>
    <mergeCell ref="B65:D65"/>
    <mergeCell ref="E65:F65"/>
    <mergeCell ref="B57:D57"/>
    <mergeCell ref="E57:F57"/>
    <mergeCell ref="B60:D60"/>
    <mergeCell ref="E60:F60"/>
    <mergeCell ref="B59:D59"/>
    <mergeCell ref="B64:D64"/>
    <mergeCell ref="B62:D62"/>
    <mergeCell ref="E64:F64"/>
    <mergeCell ref="E16:F16"/>
    <mergeCell ref="B14:D14"/>
    <mergeCell ref="E14:F14"/>
    <mergeCell ref="B15:D15"/>
    <mergeCell ref="E15:F15"/>
    <mergeCell ref="E17:F17"/>
    <mergeCell ref="E41:F41"/>
    <mergeCell ref="B50:D50"/>
    <mergeCell ref="E50:F50"/>
    <mergeCell ref="E24:F24"/>
    <mergeCell ref="E25:F25"/>
    <mergeCell ref="B44:D44"/>
    <mergeCell ref="B49:D49"/>
    <mergeCell ref="E49:F49"/>
    <mergeCell ref="B47:D47"/>
    <mergeCell ref="B30:D30"/>
    <mergeCell ref="E30:F30"/>
    <mergeCell ref="B28:D28"/>
    <mergeCell ref="E28:F28"/>
    <mergeCell ref="B29:D29"/>
    <mergeCell ref="B35:D35"/>
    <mergeCell ref="E35:F35"/>
    <mergeCell ref="E29:F29"/>
    <mergeCell ref="B32:D32"/>
    <mergeCell ref="E56:F56"/>
    <mergeCell ref="B52:D52"/>
    <mergeCell ref="B56:D56"/>
    <mergeCell ref="B54:D54"/>
    <mergeCell ref="E54:F54"/>
    <mergeCell ref="B63:D63"/>
    <mergeCell ref="E63:F63"/>
    <mergeCell ref="B58:D58"/>
    <mergeCell ref="E58:F58"/>
    <mergeCell ref="E62:F62"/>
    <mergeCell ref="E59:F59"/>
    <mergeCell ref="B61:D61"/>
  </mergeCells>
  <phoneticPr fontId="8"/>
  <pageMargins left="0.51181102362204722" right="0.31496062992125984" top="0.55118110236220474" bottom="0.35433070866141736" header="0.31496062992125984" footer="0.31496062992125984"/>
  <pageSetup paperSize="9" scale="94" orientation="portrait" r:id="rId1"/>
  <rowBreaks count="1" manualBreakCount="1">
    <brk id="4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B1:Q58"/>
  <sheetViews>
    <sheetView view="pageBreakPreview" zoomScaleNormal="100" zoomScaleSheetLayoutView="100" workbookViewId="0">
      <selection activeCell="B2" sqref="B2"/>
    </sheetView>
  </sheetViews>
  <sheetFormatPr defaultColWidth="8.90625" defaultRowHeight="13" x14ac:dyDescent="0.2"/>
  <cols>
    <col min="1" max="1" width="1.08984375" customWidth="1"/>
    <col min="2" max="2" width="10.6328125" customWidth="1"/>
    <col min="3" max="3" width="24.6328125" customWidth="1"/>
    <col min="4" max="4" width="10.6328125" customWidth="1"/>
    <col min="5" max="5" width="5.6328125" customWidth="1"/>
    <col min="6" max="6" width="24.6328125" customWidth="1"/>
    <col min="7" max="7" width="6.6328125" customWidth="1"/>
    <col min="8" max="8" width="16.90625" customWidth="1"/>
    <col min="9" max="9" width="10.6328125" customWidth="1"/>
    <col min="10" max="10" width="4.6328125" customWidth="1"/>
  </cols>
  <sheetData>
    <row r="1" spans="2:17" ht="25" customHeight="1" x14ac:dyDescent="0.2">
      <c r="B1" s="94" t="s">
        <v>450</v>
      </c>
      <c r="C1" s="67"/>
      <c r="D1" s="67"/>
      <c r="H1" s="94"/>
      <c r="I1" s="94"/>
    </row>
    <row r="2" spans="2:17" ht="8.15" customHeight="1" x14ac:dyDescent="0.2"/>
    <row r="3" spans="2:17" ht="18" customHeight="1" x14ac:dyDescent="0.2">
      <c r="B3" s="6" t="s">
        <v>130</v>
      </c>
      <c r="C3" s="6"/>
      <c r="D3" s="6"/>
      <c r="E3" s="6"/>
      <c r="F3" s="6"/>
      <c r="H3" s="70"/>
      <c r="I3" s="70"/>
      <c r="J3" s="70"/>
    </row>
    <row r="4" spans="2:17" ht="20.149999999999999" customHeight="1" x14ac:dyDescent="0.2">
      <c r="B4" s="1345" t="s">
        <v>451</v>
      </c>
      <c r="C4" s="1346"/>
      <c r="D4" s="1346"/>
      <c r="E4" s="1346"/>
      <c r="F4" s="1346"/>
      <c r="G4" s="1346"/>
      <c r="H4" s="1346"/>
      <c r="I4" s="1347"/>
      <c r="J4" s="70"/>
    </row>
    <row r="5" spans="2:17" ht="20.149999999999999" customHeight="1" x14ac:dyDescent="0.2">
      <c r="B5" s="1348"/>
      <c r="C5" s="1349"/>
      <c r="D5" s="1349"/>
      <c r="E5" s="1349"/>
      <c r="F5" s="1349"/>
      <c r="G5" s="1349"/>
      <c r="H5" s="1349"/>
      <c r="I5" s="1350"/>
    </row>
    <row r="6" spans="2:17" ht="20.149999999999999" customHeight="1" x14ac:dyDescent="0.2">
      <c r="B6" s="1354" t="s">
        <v>492</v>
      </c>
      <c r="C6" s="1355"/>
      <c r="D6" s="1354" t="s">
        <v>493</v>
      </c>
      <c r="E6" s="1355"/>
      <c r="F6" s="1355"/>
      <c r="G6" s="1354" t="s">
        <v>495</v>
      </c>
      <c r="H6" s="1355"/>
      <c r="I6" s="1356"/>
    </row>
    <row r="7" spans="2:17" ht="55.5" customHeight="1" x14ac:dyDescent="0.2">
      <c r="B7" s="1343" t="s">
        <v>625</v>
      </c>
      <c r="C7" s="1344"/>
      <c r="D7" s="1343" t="s">
        <v>626</v>
      </c>
      <c r="E7" s="1344"/>
      <c r="F7" s="1344"/>
      <c r="G7" s="1351" t="s">
        <v>627</v>
      </c>
      <c r="H7" s="1352"/>
      <c r="I7" s="1353"/>
      <c r="J7" s="69"/>
    </row>
    <row r="8" spans="2:17" ht="20.149999999999999" customHeight="1" x14ac:dyDescent="0.2">
      <c r="B8" s="1354" t="s">
        <v>286</v>
      </c>
      <c r="C8" s="1355"/>
      <c r="D8" s="1354" t="s">
        <v>494</v>
      </c>
      <c r="E8" s="1355"/>
      <c r="F8" s="1355"/>
      <c r="G8" s="1357" t="s">
        <v>498</v>
      </c>
      <c r="H8" s="1358"/>
      <c r="I8" s="1359"/>
      <c r="J8" s="69"/>
    </row>
    <row r="9" spans="2:17" ht="68.5" customHeight="1" x14ac:dyDescent="0.2">
      <c r="B9" s="1351" t="s">
        <v>649</v>
      </c>
      <c r="C9" s="1352"/>
      <c r="D9" s="1343" t="s">
        <v>628</v>
      </c>
      <c r="E9" s="1344"/>
      <c r="F9" s="1344"/>
      <c r="G9" s="1351" t="s">
        <v>629</v>
      </c>
      <c r="H9" s="1352"/>
      <c r="I9" s="1353"/>
      <c r="J9" s="56"/>
    </row>
    <row r="10" spans="2:17" ht="20.149999999999999" customHeight="1" x14ac:dyDescent="0.2">
      <c r="B10" s="1354" t="s">
        <v>496</v>
      </c>
      <c r="C10" s="1355"/>
      <c r="D10" s="1354" t="s">
        <v>497</v>
      </c>
      <c r="E10" s="1355"/>
      <c r="F10" s="1355"/>
      <c r="G10" s="1357" t="s">
        <v>617</v>
      </c>
      <c r="H10" s="1358"/>
      <c r="I10" s="1359"/>
      <c r="J10" s="56"/>
    </row>
    <row r="11" spans="2:17" ht="69.650000000000006" customHeight="1" x14ac:dyDescent="0.2">
      <c r="B11" s="1343" t="s">
        <v>630</v>
      </c>
      <c r="C11" s="1344"/>
      <c r="D11" s="1343" t="s">
        <v>650</v>
      </c>
      <c r="E11" s="1344"/>
      <c r="F11" s="1344"/>
      <c r="G11" s="1351" t="s">
        <v>631</v>
      </c>
      <c r="H11" s="1352"/>
      <c r="I11" s="1353"/>
      <c r="J11" s="56"/>
    </row>
    <row r="12" spans="2:17" ht="20.149999999999999" customHeight="1" x14ac:dyDescent="0.2">
      <c r="B12" s="1354" t="s">
        <v>499</v>
      </c>
      <c r="C12" s="1355"/>
      <c r="D12" s="1354" t="s">
        <v>500</v>
      </c>
      <c r="E12" s="1355"/>
      <c r="F12" s="1355"/>
      <c r="G12" s="1354" t="s">
        <v>501</v>
      </c>
      <c r="H12" s="1355"/>
      <c r="I12" s="1356"/>
      <c r="J12" s="56"/>
    </row>
    <row r="13" spans="2:17" ht="53.15" customHeight="1" x14ac:dyDescent="0.2">
      <c r="B13" s="1343" t="s">
        <v>632</v>
      </c>
      <c r="C13" s="1344"/>
      <c r="D13" s="1343" t="s">
        <v>633</v>
      </c>
      <c r="E13" s="1344"/>
      <c r="F13" s="1344"/>
      <c r="G13" s="1343" t="s">
        <v>648</v>
      </c>
      <c r="H13" s="1344"/>
      <c r="I13" s="1360"/>
      <c r="J13" s="56"/>
    </row>
    <row r="14" spans="2:17" ht="20.149999999999999" customHeight="1" x14ac:dyDescent="0.2">
      <c r="B14" s="1354" t="s">
        <v>513</v>
      </c>
      <c r="C14" s="1355"/>
      <c r="D14" s="1354" t="s">
        <v>502</v>
      </c>
      <c r="E14" s="1355"/>
      <c r="F14" s="1355"/>
      <c r="G14" s="1354" t="s">
        <v>503</v>
      </c>
      <c r="H14" s="1355"/>
      <c r="I14" s="1356"/>
      <c r="J14" s="56"/>
    </row>
    <row r="15" spans="2:17" ht="87.65" customHeight="1" x14ac:dyDescent="0.2">
      <c r="B15" s="1343" t="s">
        <v>634</v>
      </c>
      <c r="C15" s="1344"/>
      <c r="D15" s="1343" t="s">
        <v>635</v>
      </c>
      <c r="E15" s="1344"/>
      <c r="F15" s="1344"/>
      <c r="G15" s="1343" t="s">
        <v>636</v>
      </c>
      <c r="H15" s="1344"/>
      <c r="I15" s="1360"/>
      <c r="J15" s="56"/>
      <c r="K15" s="89"/>
      <c r="L15" s="89"/>
      <c r="M15" s="88"/>
      <c r="N15" s="88"/>
      <c r="O15" s="88"/>
      <c r="P15" s="88"/>
      <c r="Q15" s="88"/>
    </row>
    <row r="16" spans="2:17" s="2" customFormat="1" ht="10" customHeight="1" x14ac:dyDescent="0.2"/>
    <row r="17" spans="2:10" ht="15.65" customHeight="1" x14ac:dyDescent="0.2">
      <c r="B17" s="7" t="s">
        <v>239</v>
      </c>
      <c r="C17" s="7"/>
      <c r="D17" s="7"/>
      <c r="E17" s="7"/>
      <c r="J17" s="32"/>
    </row>
    <row r="18" spans="2:10" ht="15.65" customHeight="1" x14ac:dyDescent="0.2">
      <c r="B18" s="86" t="s">
        <v>242</v>
      </c>
      <c r="C18" s="7"/>
      <c r="D18" s="7"/>
      <c r="E18" s="7"/>
      <c r="F18" s="30"/>
      <c r="G18" s="30"/>
      <c r="H18" s="30"/>
      <c r="I18" s="85"/>
      <c r="J18" s="32"/>
    </row>
    <row r="19" spans="2:10" ht="15.65" customHeight="1" x14ac:dyDescent="0.2">
      <c r="B19" s="2" t="s">
        <v>139</v>
      </c>
      <c r="C19" s="7"/>
      <c r="D19" s="7"/>
      <c r="E19" s="7"/>
      <c r="F19" s="30"/>
      <c r="G19" s="30"/>
      <c r="H19" s="30"/>
      <c r="I19" s="85"/>
      <c r="J19" s="32"/>
    </row>
    <row r="20" spans="2:10" ht="15.65" customHeight="1" x14ac:dyDescent="0.2">
      <c r="B20" s="2" t="s">
        <v>240</v>
      </c>
      <c r="C20" s="7"/>
      <c r="D20" s="7"/>
      <c r="E20" s="7"/>
      <c r="F20" s="30"/>
      <c r="G20" s="30"/>
      <c r="H20" s="30"/>
      <c r="I20" s="85"/>
      <c r="J20" s="32"/>
    </row>
    <row r="21" spans="2:10" ht="15.65" customHeight="1" x14ac:dyDescent="0.2">
      <c r="B21" s="2" t="s">
        <v>245</v>
      </c>
      <c r="C21" s="7"/>
      <c r="D21" s="7"/>
      <c r="E21" s="33"/>
      <c r="F21" s="30"/>
      <c r="G21" s="30"/>
      <c r="H21" s="30"/>
      <c r="I21" s="32"/>
    </row>
    <row r="22" spans="2:10" s="2" customFormat="1" ht="17.149999999999999" customHeight="1" x14ac:dyDescent="0.2">
      <c r="B22" s="6" t="s">
        <v>504</v>
      </c>
      <c r="F22" s="6" t="s">
        <v>142</v>
      </c>
      <c r="H22" s="30"/>
      <c r="I22" s="30"/>
    </row>
    <row r="23" spans="2:10" ht="16" customHeight="1" x14ac:dyDescent="0.2">
      <c r="B23" s="196"/>
      <c r="C23" s="197" t="s">
        <v>70</v>
      </c>
      <c r="D23" s="198" t="s">
        <v>71</v>
      </c>
      <c r="E23" s="30"/>
      <c r="F23" s="199" t="s">
        <v>505</v>
      </c>
      <c r="G23" s="30"/>
      <c r="H23" s="200" t="s">
        <v>506</v>
      </c>
      <c r="I23" s="200" t="s">
        <v>71</v>
      </c>
    </row>
    <row r="24" spans="2:10" ht="15.65" customHeight="1" x14ac:dyDescent="0.2">
      <c r="B24" s="1340" t="s">
        <v>74</v>
      </c>
      <c r="C24" s="163" t="s">
        <v>439</v>
      </c>
      <c r="D24" s="24">
        <v>4</v>
      </c>
      <c r="E24" s="2"/>
      <c r="F24" s="187" t="s">
        <v>492</v>
      </c>
      <c r="G24" s="186"/>
      <c r="H24" s="126" t="s">
        <v>81</v>
      </c>
      <c r="I24" s="24">
        <v>50</v>
      </c>
    </row>
    <row r="25" spans="2:10" ht="15.65" customHeight="1" x14ac:dyDescent="0.2">
      <c r="B25" s="1341"/>
      <c r="C25" s="164" t="s">
        <v>83</v>
      </c>
      <c r="D25" s="24">
        <v>20</v>
      </c>
      <c r="E25" s="2"/>
      <c r="F25" s="187" t="s">
        <v>286</v>
      </c>
      <c r="G25" s="186"/>
      <c r="H25" s="126" t="s">
        <v>147</v>
      </c>
      <c r="I25" s="24">
        <v>50</v>
      </c>
    </row>
    <row r="26" spans="2:10" ht="15.65" customHeight="1" x14ac:dyDescent="0.2">
      <c r="B26" s="1341"/>
      <c r="C26" s="164" t="s">
        <v>85</v>
      </c>
      <c r="D26" s="24">
        <v>38</v>
      </c>
      <c r="E26" s="2"/>
      <c r="F26" s="187" t="s">
        <v>507</v>
      </c>
      <c r="G26" s="186"/>
      <c r="H26" s="126" t="s">
        <v>148</v>
      </c>
      <c r="I26" s="24">
        <v>50</v>
      </c>
    </row>
    <row r="27" spans="2:10" ht="15.65" customHeight="1" x14ac:dyDescent="0.2">
      <c r="B27" s="1341"/>
      <c r="C27" s="164" t="s">
        <v>87</v>
      </c>
      <c r="D27" s="24">
        <v>5</v>
      </c>
      <c r="E27" s="2"/>
      <c r="F27" s="187" t="s">
        <v>508</v>
      </c>
      <c r="G27" s="186"/>
      <c r="H27" s="126" t="s">
        <v>82</v>
      </c>
      <c r="I27" s="24">
        <v>60</v>
      </c>
    </row>
    <row r="28" spans="2:10" ht="15.65" customHeight="1" x14ac:dyDescent="0.2">
      <c r="B28" s="1341"/>
      <c r="C28" s="164" t="s">
        <v>89</v>
      </c>
      <c r="D28" s="24">
        <v>60</v>
      </c>
      <c r="E28" s="2"/>
      <c r="F28" s="187" t="s">
        <v>510</v>
      </c>
      <c r="G28" s="186"/>
      <c r="H28" s="126" t="s">
        <v>84</v>
      </c>
      <c r="I28" s="24">
        <v>15</v>
      </c>
    </row>
    <row r="29" spans="2:10" ht="15.65" customHeight="1" x14ac:dyDescent="0.2">
      <c r="B29" s="1341"/>
      <c r="C29" s="164" t="s">
        <v>143</v>
      </c>
      <c r="D29" s="24">
        <v>5</v>
      </c>
      <c r="E29" s="2"/>
      <c r="F29" s="187" t="s">
        <v>511</v>
      </c>
      <c r="G29" s="186"/>
      <c r="H29" s="126" t="s">
        <v>86</v>
      </c>
      <c r="I29" s="24">
        <v>40</v>
      </c>
    </row>
    <row r="30" spans="2:10" ht="15.65" customHeight="1" x14ac:dyDescent="0.2">
      <c r="B30" s="1341"/>
      <c r="C30" s="164" t="s">
        <v>157</v>
      </c>
      <c r="D30" s="24">
        <v>3</v>
      </c>
      <c r="F30" s="187" t="s">
        <v>509</v>
      </c>
      <c r="G30" s="186"/>
      <c r="H30" s="126" t="s">
        <v>88</v>
      </c>
      <c r="I30" s="24">
        <v>25</v>
      </c>
    </row>
    <row r="31" spans="2:10" ht="15.65" customHeight="1" x14ac:dyDescent="0.2">
      <c r="B31" s="1342"/>
      <c r="C31" s="163" t="s">
        <v>440</v>
      </c>
      <c r="D31" s="24">
        <v>10</v>
      </c>
      <c r="F31" s="187" t="s">
        <v>512</v>
      </c>
      <c r="G31" s="186"/>
      <c r="H31" s="126" t="s">
        <v>90</v>
      </c>
      <c r="I31" s="24">
        <v>3</v>
      </c>
    </row>
    <row r="32" spans="2:10" ht="15.65" customHeight="1" x14ac:dyDescent="0.2">
      <c r="B32" s="1340" t="s">
        <v>119</v>
      </c>
      <c r="C32" s="164" t="s">
        <v>92</v>
      </c>
      <c r="D32" s="24">
        <v>15</v>
      </c>
      <c r="E32" s="2"/>
      <c r="F32" s="187" t="s">
        <v>500</v>
      </c>
      <c r="G32" s="186"/>
      <c r="H32" s="126" t="s">
        <v>149</v>
      </c>
      <c r="I32" s="24">
        <v>15</v>
      </c>
    </row>
    <row r="33" spans="2:9" ht="15.65" customHeight="1" x14ac:dyDescent="0.2">
      <c r="B33" s="1341"/>
      <c r="C33" s="164" t="s">
        <v>94</v>
      </c>
      <c r="D33" s="24">
        <v>30</v>
      </c>
      <c r="E33" s="2"/>
      <c r="F33" s="187" t="s">
        <v>502</v>
      </c>
      <c r="G33" s="186"/>
      <c r="H33" s="126" t="s">
        <v>93</v>
      </c>
      <c r="I33" s="24">
        <v>10</v>
      </c>
    </row>
    <row r="34" spans="2:9" ht="15.65" customHeight="1" x14ac:dyDescent="0.2">
      <c r="B34" s="1341"/>
      <c r="C34" s="164" t="s">
        <v>120</v>
      </c>
      <c r="D34" s="24">
        <v>60</v>
      </c>
      <c r="E34" s="2"/>
      <c r="F34" s="187" t="s">
        <v>513</v>
      </c>
      <c r="G34" s="186"/>
      <c r="H34" s="126" t="s">
        <v>441</v>
      </c>
      <c r="I34" s="24">
        <v>20</v>
      </c>
    </row>
    <row r="35" spans="2:9" ht="15.65" customHeight="1" x14ac:dyDescent="0.2">
      <c r="B35" s="1341"/>
      <c r="C35" s="164" t="s">
        <v>238</v>
      </c>
      <c r="D35" s="24">
        <v>30</v>
      </c>
      <c r="E35" s="2"/>
      <c r="F35" s="187" t="s">
        <v>514</v>
      </c>
      <c r="G35" s="186"/>
      <c r="H35" s="126" t="s">
        <v>442</v>
      </c>
      <c r="I35" s="24">
        <v>20</v>
      </c>
    </row>
    <row r="36" spans="2:9" ht="15.65" customHeight="1" x14ac:dyDescent="0.2">
      <c r="B36" s="1341"/>
      <c r="C36" s="164" t="s">
        <v>121</v>
      </c>
      <c r="D36" s="24">
        <v>10</v>
      </c>
      <c r="E36" s="2"/>
      <c r="F36" s="187" t="s">
        <v>515</v>
      </c>
      <c r="G36" s="186"/>
      <c r="H36" s="126" t="s">
        <v>95</v>
      </c>
      <c r="I36" s="24">
        <v>20</v>
      </c>
    </row>
    <row r="37" spans="2:9" ht="15.65" customHeight="1" x14ac:dyDescent="0.2">
      <c r="B37" s="1341"/>
      <c r="C37" s="164" t="s">
        <v>122</v>
      </c>
      <c r="D37" s="24">
        <v>30</v>
      </c>
      <c r="E37" s="2"/>
      <c r="F37" s="187" t="s">
        <v>618</v>
      </c>
      <c r="G37" s="186"/>
      <c r="H37" s="126" t="s">
        <v>96</v>
      </c>
      <c r="I37" s="24">
        <v>40</v>
      </c>
    </row>
    <row r="38" spans="2:9" ht="15.65" customHeight="1" x14ac:dyDescent="0.2">
      <c r="B38" s="1341"/>
      <c r="C38" s="164" t="s">
        <v>97</v>
      </c>
      <c r="D38" s="24">
        <v>10</v>
      </c>
      <c r="E38" s="2"/>
      <c r="F38" s="187" t="s">
        <v>516</v>
      </c>
      <c r="G38" s="186"/>
      <c r="H38" s="126" t="s">
        <v>91</v>
      </c>
      <c r="I38" s="24">
        <v>8</v>
      </c>
    </row>
    <row r="39" spans="2:9" ht="15.65" customHeight="1" x14ac:dyDescent="0.2">
      <c r="B39" s="1341"/>
      <c r="C39" s="164" t="s">
        <v>437</v>
      </c>
      <c r="D39" s="24">
        <v>180</v>
      </c>
      <c r="E39" s="2"/>
      <c r="F39" s="187" t="s">
        <v>517</v>
      </c>
      <c r="G39" s="186"/>
      <c r="H39" s="126" t="s">
        <v>150</v>
      </c>
      <c r="I39" s="24">
        <v>40</v>
      </c>
    </row>
    <row r="40" spans="2:9" ht="15.65" customHeight="1" x14ac:dyDescent="0.2">
      <c r="B40" s="1342"/>
      <c r="C40" s="164" t="s">
        <v>438</v>
      </c>
      <c r="D40" s="24">
        <v>20</v>
      </c>
      <c r="E40" s="2"/>
      <c r="G40" s="186"/>
      <c r="H40" s="126" t="s">
        <v>151</v>
      </c>
      <c r="I40" s="24">
        <v>40</v>
      </c>
    </row>
    <row r="41" spans="2:9" ht="15.65" customHeight="1" x14ac:dyDescent="0.2">
      <c r="B41" s="1337" t="s">
        <v>75</v>
      </c>
      <c r="C41" s="164" t="s">
        <v>308</v>
      </c>
      <c r="D41" s="24">
        <v>3</v>
      </c>
      <c r="F41" s="195" t="s">
        <v>523</v>
      </c>
      <c r="G41" s="186"/>
      <c r="H41" s="126" t="s">
        <v>98</v>
      </c>
      <c r="I41" s="24">
        <v>40</v>
      </c>
    </row>
    <row r="42" spans="2:9" ht="15.65" customHeight="1" x14ac:dyDescent="0.2">
      <c r="B42" s="1338"/>
      <c r="C42" s="164" t="s">
        <v>123</v>
      </c>
      <c r="D42" s="24">
        <v>1</v>
      </c>
      <c r="F42" s="187" t="s">
        <v>525</v>
      </c>
      <c r="G42" s="201" t="s">
        <v>651</v>
      </c>
      <c r="H42" s="126" t="s">
        <v>152</v>
      </c>
      <c r="I42" s="24">
        <v>40</v>
      </c>
    </row>
    <row r="43" spans="2:9" ht="15.65" customHeight="1" x14ac:dyDescent="0.2">
      <c r="B43" s="1338"/>
      <c r="C43" s="164" t="s">
        <v>101</v>
      </c>
      <c r="D43" s="24">
        <v>3</v>
      </c>
      <c r="F43" s="187" t="s">
        <v>526</v>
      </c>
      <c r="G43" s="201" t="s">
        <v>652</v>
      </c>
      <c r="H43" s="126" t="s">
        <v>153</v>
      </c>
      <c r="I43" s="24">
        <v>30</v>
      </c>
    </row>
    <row r="44" spans="2:9" ht="15.65" customHeight="1" x14ac:dyDescent="0.2">
      <c r="B44" s="1339"/>
      <c r="C44" s="164" t="s">
        <v>124</v>
      </c>
      <c r="D44" s="24">
        <v>1</v>
      </c>
      <c r="F44" s="187" t="s">
        <v>527</v>
      </c>
      <c r="G44" s="201" t="s">
        <v>653</v>
      </c>
      <c r="H44" s="126" t="s">
        <v>99</v>
      </c>
      <c r="I44" s="24">
        <v>50</v>
      </c>
    </row>
    <row r="45" spans="2:9" ht="15.65" customHeight="1" x14ac:dyDescent="0.2">
      <c r="B45" s="1337" t="s">
        <v>105</v>
      </c>
      <c r="C45" s="164" t="s">
        <v>106</v>
      </c>
      <c r="D45" s="24">
        <v>200</v>
      </c>
      <c r="E45" s="185"/>
      <c r="F45" s="187" t="s">
        <v>528</v>
      </c>
      <c r="G45" s="201" t="s">
        <v>654</v>
      </c>
      <c r="H45" s="126" t="s">
        <v>100</v>
      </c>
      <c r="I45" s="24">
        <v>5</v>
      </c>
    </row>
    <row r="46" spans="2:9" ht="15.65" customHeight="1" x14ac:dyDescent="0.2">
      <c r="B46" s="1338"/>
      <c r="C46" s="164" t="s">
        <v>107</v>
      </c>
      <c r="D46" s="24">
        <v>200</v>
      </c>
      <c r="E46" s="185"/>
      <c r="F46" s="187" t="s">
        <v>529</v>
      </c>
      <c r="G46" s="201" t="s">
        <v>655</v>
      </c>
      <c r="H46" s="126" t="s">
        <v>154</v>
      </c>
      <c r="I46" s="24">
        <v>10</v>
      </c>
    </row>
    <row r="47" spans="2:9" ht="15.65" customHeight="1" x14ac:dyDescent="0.2">
      <c r="B47" s="1338"/>
      <c r="C47" s="164" t="s">
        <v>125</v>
      </c>
      <c r="D47" s="24">
        <v>200</v>
      </c>
      <c r="E47" s="185"/>
      <c r="F47" s="187" t="s">
        <v>530</v>
      </c>
      <c r="G47" s="201" t="s">
        <v>656</v>
      </c>
      <c r="H47" s="126" t="s">
        <v>102</v>
      </c>
      <c r="I47" s="24">
        <v>50</v>
      </c>
    </row>
    <row r="48" spans="2:9" ht="15.65" customHeight="1" x14ac:dyDescent="0.2">
      <c r="B48" s="1339"/>
      <c r="C48" s="164" t="s">
        <v>126</v>
      </c>
      <c r="D48" s="24">
        <v>1</v>
      </c>
      <c r="E48" s="185"/>
      <c r="F48" s="187" t="s">
        <v>531</v>
      </c>
      <c r="G48" s="201" t="s">
        <v>657</v>
      </c>
      <c r="H48" s="126" t="s">
        <v>103</v>
      </c>
      <c r="I48" s="24">
        <v>20</v>
      </c>
    </row>
    <row r="49" spans="3:9" ht="15" customHeight="1" x14ac:dyDescent="0.2">
      <c r="C49" s="7"/>
      <c r="D49" s="7"/>
      <c r="E49" s="33"/>
      <c r="F49" s="187" t="s">
        <v>532</v>
      </c>
      <c r="G49" s="201" t="s">
        <v>658</v>
      </c>
      <c r="H49" s="126" t="s">
        <v>104</v>
      </c>
      <c r="I49" s="24">
        <v>20</v>
      </c>
    </row>
    <row r="50" spans="3:9" ht="15" customHeight="1" x14ac:dyDescent="0.2">
      <c r="F50" s="187" t="s">
        <v>534</v>
      </c>
      <c r="G50" s="201" t="s">
        <v>659</v>
      </c>
      <c r="H50" s="126" t="s">
        <v>243</v>
      </c>
      <c r="I50" s="24">
        <v>10</v>
      </c>
    </row>
    <row r="51" spans="3:9" ht="15" customHeight="1" x14ac:dyDescent="0.2">
      <c r="F51" s="187" t="s">
        <v>533</v>
      </c>
      <c r="G51" s="201" t="s">
        <v>660</v>
      </c>
      <c r="H51" s="126" t="s">
        <v>244</v>
      </c>
      <c r="I51" s="24">
        <v>3</v>
      </c>
    </row>
    <row r="52" spans="3:9" ht="15" customHeight="1" x14ac:dyDescent="0.2">
      <c r="F52" s="187" t="s">
        <v>535</v>
      </c>
      <c r="G52" s="201" t="s">
        <v>661</v>
      </c>
    </row>
    <row r="53" spans="3:9" ht="15" customHeight="1" x14ac:dyDescent="0.2">
      <c r="F53" s="187" t="s">
        <v>536</v>
      </c>
      <c r="G53" s="201" t="s">
        <v>662</v>
      </c>
    </row>
    <row r="54" spans="3:9" ht="15" customHeight="1" x14ac:dyDescent="0.2">
      <c r="F54" s="187" t="s">
        <v>537</v>
      </c>
      <c r="G54" s="201" t="s">
        <v>663</v>
      </c>
    </row>
    <row r="55" spans="3:9" ht="15" customHeight="1" x14ac:dyDescent="0.2"/>
    <row r="56" spans="3:9" ht="15" customHeight="1" x14ac:dyDescent="0.2"/>
    <row r="57" spans="3:9" ht="15" customHeight="1" x14ac:dyDescent="0.2"/>
    <row r="58" spans="3:9" ht="15" customHeight="1" x14ac:dyDescent="0.2"/>
  </sheetData>
  <sheetProtection algorithmName="SHA-512" hashValue="kIUm1p+aa/GvrsmD6hi44fmej2FazC/JAsY3+ORXiMDkgkYu1WNXoychsoHeDJeX/DYvF7IqSG1RgDCfI8JJPQ==" saltValue="byJ0LJRRymRKYv1GLmzUnQ==" spinCount="100000" sheet="1" objects="1" scenarios="1"/>
  <mergeCells count="35">
    <mergeCell ref="D12:F12"/>
    <mergeCell ref="D13:F13"/>
    <mergeCell ref="D14:F14"/>
    <mergeCell ref="D15:F15"/>
    <mergeCell ref="D6:F6"/>
    <mergeCell ref="D7:F7"/>
    <mergeCell ref="D8:F8"/>
    <mergeCell ref="D9:F9"/>
    <mergeCell ref="D10:F10"/>
    <mergeCell ref="G13:I13"/>
    <mergeCell ref="B14:C14"/>
    <mergeCell ref="G14:I14"/>
    <mergeCell ref="B15:C15"/>
    <mergeCell ref="G15:I15"/>
    <mergeCell ref="B4:I5"/>
    <mergeCell ref="B11:C11"/>
    <mergeCell ref="G11:I11"/>
    <mergeCell ref="B12:C12"/>
    <mergeCell ref="G12:I12"/>
    <mergeCell ref="B6:C6"/>
    <mergeCell ref="B7:C7"/>
    <mergeCell ref="G6:I6"/>
    <mergeCell ref="G7:I7"/>
    <mergeCell ref="B8:C8"/>
    <mergeCell ref="B9:C9"/>
    <mergeCell ref="G8:I8"/>
    <mergeCell ref="G9:I9"/>
    <mergeCell ref="B10:C10"/>
    <mergeCell ref="G10:I10"/>
    <mergeCell ref="D11:F11"/>
    <mergeCell ref="B45:B48"/>
    <mergeCell ref="B24:B31"/>
    <mergeCell ref="B13:C13"/>
    <mergeCell ref="B32:B40"/>
    <mergeCell ref="B41:B44"/>
  </mergeCells>
  <phoneticPr fontId="8"/>
  <pageMargins left="0.39370078740157483" right="0.19685039370078741" top="0.59055118110236227" bottom="0.19685039370078741" header="0.51181102362204722" footer="0.51181102362204722"/>
  <pageSetup paperSize="9" scale="74"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4B190-63E7-49E2-9A52-FB65625E35A6}">
  <sheetPr codeName="Sheet14"/>
  <dimension ref="A1:F62"/>
  <sheetViews>
    <sheetView view="pageBreakPreview" topLeftCell="A25" zoomScale="85" zoomScaleNormal="100" zoomScaleSheetLayoutView="85" workbookViewId="0">
      <selection activeCell="F52" sqref="F52"/>
    </sheetView>
  </sheetViews>
  <sheetFormatPr defaultRowHeight="13" x14ac:dyDescent="0.2"/>
  <cols>
    <col min="1" max="1" width="2.6328125" customWidth="1"/>
    <col min="2" max="2" width="36.90625" customWidth="1"/>
    <col min="3" max="3" width="8.90625"/>
    <col min="4" max="4" width="4.08984375" customWidth="1"/>
    <col min="5" max="5" width="34.6328125" customWidth="1"/>
    <col min="6" max="6" width="8.90625"/>
    <col min="8" max="8" width="16.7265625" customWidth="1"/>
  </cols>
  <sheetData>
    <row r="1" spans="2:6" ht="13.5" thickBot="1" x14ac:dyDescent="0.25"/>
    <row r="2" spans="2:6" ht="15" customHeight="1" thickBot="1" x14ac:dyDescent="0.25">
      <c r="B2" s="141" t="s">
        <v>396</v>
      </c>
      <c r="C2" s="142"/>
      <c r="E2" s="143" t="s">
        <v>397</v>
      </c>
      <c r="F2" s="127"/>
    </row>
    <row r="3" spans="2:6" ht="15" customHeight="1" x14ac:dyDescent="0.2">
      <c r="B3" s="135" t="s">
        <v>444</v>
      </c>
      <c r="C3" s="273">
        <v>5007</v>
      </c>
      <c r="E3" s="144" t="s">
        <v>347</v>
      </c>
      <c r="F3" s="275">
        <v>118</v>
      </c>
    </row>
    <row r="4" spans="2:6" ht="15" customHeight="1" x14ac:dyDescent="0.2">
      <c r="B4" s="135" t="s">
        <v>445</v>
      </c>
      <c r="C4" s="274">
        <v>5008</v>
      </c>
      <c r="E4" s="146" t="s">
        <v>348</v>
      </c>
      <c r="F4" s="276">
        <v>118</v>
      </c>
    </row>
    <row r="5" spans="2:6" ht="15" customHeight="1" x14ac:dyDescent="0.2">
      <c r="B5" s="134" t="s">
        <v>309</v>
      </c>
      <c r="C5" s="273">
        <v>5010</v>
      </c>
      <c r="E5" s="146" t="s">
        <v>286</v>
      </c>
      <c r="F5" s="276">
        <v>119</v>
      </c>
    </row>
    <row r="6" spans="2:6" ht="15" customHeight="1" x14ac:dyDescent="0.2">
      <c r="B6" s="135" t="s">
        <v>310</v>
      </c>
      <c r="C6" s="274">
        <v>5010</v>
      </c>
      <c r="E6" s="146" t="s">
        <v>351</v>
      </c>
      <c r="F6" s="276">
        <v>120</v>
      </c>
    </row>
    <row r="7" spans="2:6" ht="15" customHeight="1" x14ac:dyDescent="0.2">
      <c r="B7" s="135" t="s">
        <v>231</v>
      </c>
      <c r="C7" s="274">
        <v>5012</v>
      </c>
      <c r="E7" s="146" t="s">
        <v>352</v>
      </c>
      <c r="F7" s="276">
        <v>120</v>
      </c>
    </row>
    <row r="8" spans="2:6" ht="15" customHeight="1" x14ac:dyDescent="0.2">
      <c r="B8" s="135" t="s">
        <v>577</v>
      </c>
      <c r="C8" s="274">
        <v>5014</v>
      </c>
      <c r="E8" s="146" t="s">
        <v>350</v>
      </c>
      <c r="F8" s="276">
        <v>121</v>
      </c>
    </row>
    <row r="9" spans="2:6" ht="15" customHeight="1" x14ac:dyDescent="0.2">
      <c r="B9" s="135" t="s">
        <v>578</v>
      </c>
      <c r="C9" s="274">
        <v>5016</v>
      </c>
      <c r="E9" s="146" t="s">
        <v>360</v>
      </c>
      <c r="F9" s="276">
        <v>122</v>
      </c>
    </row>
    <row r="10" spans="2:6" ht="15" customHeight="1" x14ac:dyDescent="0.2">
      <c r="B10" s="135" t="s">
        <v>128</v>
      </c>
      <c r="C10" s="274">
        <v>5018</v>
      </c>
      <c r="E10" s="146" t="s">
        <v>361</v>
      </c>
      <c r="F10" s="276">
        <v>123</v>
      </c>
    </row>
    <row r="11" spans="2:6" ht="15" customHeight="1" x14ac:dyDescent="0.2">
      <c r="B11" s="135" t="s">
        <v>313</v>
      </c>
      <c r="C11" s="274">
        <v>5020</v>
      </c>
      <c r="E11" s="146" t="s">
        <v>580</v>
      </c>
      <c r="F11" s="276">
        <v>124</v>
      </c>
    </row>
    <row r="12" spans="2:6" ht="15" customHeight="1" x14ac:dyDescent="0.2">
      <c r="B12" s="135" t="s">
        <v>230</v>
      </c>
      <c r="C12" s="274">
        <v>5022</v>
      </c>
      <c r="E12" s="146" t="s">
        <v>353</v>
      </c>
      <c r="F12" s="276">
        <v>125</v>
      </c>
    </row>
    <row r="13" spans="2:6" ht="15" customHeight="1" x14ac:dyDescent="0.2">
      <c r="B13" s="135" t="s">
        <v>127</v>
      </c>
      <c r="C13" s="274">
        <v>5024</v>
      </c>
      <c r="E13" s="146" t="s">
        <v>466</v>
      </c>
      <c r="F13" s="276">
        <v>126</v>
      </c>
    </row>
    <row r="14" spans="2:6" ht="15" customHeight="1" x14ac:dyDescent="0.2">
      <c r="B14" s="135" t="s">
        <v>279</v>
      </c>
      <c r="C14" s="274">
        <v>5026</v>
      </c>
      <c r="E14" s="146" t="s">
        <v>645</v>
      </c>
      <c r="F14" s="276">
        <v>127</v>
      </c>
    </row>
    <row r="15" spans="2:6" ht="15" customHeight="1" x14ac:dyDescent="0.2">
      <c r="B15" s="135" t="s">
        <v>280</v>
      </c>
      <c r="C15" s="274">
        <v>5028</v>
      </c>
      <c r="E15" s="146" t="s">
        <v>644</v>
      </c>
      <c r="F15" s="276">
        <v>127</v>
      </c>
    </row>
    <row r="16" spans="2:6" ht="15" customHeight="1" x14ac:dyDescent="0.2">
      <c r="B16" s="135" t="s">
        <v>314</v>
      </c>
      <c r="C16" s="274">
        <v>5030</v>
      </c>
      <c r="E16" s="146" t="s">
        <v>467</v>
      </c>
      <c r="F16" s="276">
        <v>128</v>
      </c>
    </row>
    <row r="17" spans="2:6" ht="15" customHeight="1" x14ac:dyDescent="0.2">
      <c r="B17" s="135" t="s">
        <v>319</v>
      </c>
      <c r="C17" s="274">
        <v>5032</v>
      </c>
      <c r="E17" s="146" t="s">
        <v>349</v>
      </c>
      <c r="F17" s="276">
        <v>129</v>
      </c>
    </row>
    <row r="18" spans="2:6" ht="15" customHeight="1" x14ac:dyDescent="0.2">
      <c r="B18" s="135" t="s">
        <v>643</v>
      </c>
      <c r="C18" s="274">
        <v>5034</v>
      </c>
      <c r="E18" s="146" t="s">
        <v>424</v>
      </c>
      <c r="F18" s="276">
        <v>130</v>
      </c>
    </row>
    <row r="19" spans="2:6" ht="15" customHeight="1" x14ac:dyDescent="0.2">
      <c r="B19" s="135" t="s">
        <v>329</v>
      </c>
      <c r="C19" s="274">
        <v>5036</v>
      </c>
      <c r="E19" s="146" t="s">
        <v>357</v>
      </c>
      <c r="F19" s="276">
        <v>131</v>
      </c>
    </row>
    <row r="20" spans="2:6" ht="15" customHeight="1" x14ac:dyDescent="0.2">
      <c r="B20" s="135" t="s">
        <v>131</v>
      </c>
      <c r="C20" s="274">
        <v>5038</v>
      </c>
      <c r="E20" s="146" t="s">
        <v>358</v>
      </c>
      <c r="F20" s="276">
        <v>132</v>
      </c>
    </row>
    <row r="21" spans="2:6" ht="15" customHeight="1" thickBot="1" x14ac:dyDescent="0.25">
      <c r="B21" s="136"/>
      <c r="C21" s="147"/>
      <c r="E21" s="146" t="s">
        <v>356</v>
      </c>
      <c r="F21" s="276">
        <v>133</v>
      </c>
    </row>
    <row r="22" spans="2:6" ht="15" customHeight="1" x14ac:dyDescent="0.2">
      <c r="B22" s="135"/>
      <c r="C22" s="145"/>
      <c r="E22" s="146" t="s">
        <v>359</v>
      </c>
      <c r="F22" s="276">
        <v>134</v>
      </c>
    </row>
    <row r="23" spans="2:6" ht="15" customHeight="1" thickBot="1" x14ac:dyDescent="0.25">
      <c r="B23" s="136"/>
      <c r="C23" s="147"/>
      <c r="E23" s="146" t="s">
        <v>354</v>
      </c>
      <c r="F23" s="276">
        <v>135</v>
      </c>
    </row>
    <row r="24" spans="2:6" ht="15" customHeight="1" thickBot="1" x14ac:dyDescent="0.25">
      <c r="B24" s="148" t="s">
        <v>392</v>
      </c>
      <c r="C24" s="123"/>
      <c r="E24" s="146" t="s">
        <v>355</v>
      </c>
      <c r="F24" s="276">
        <v>135</v>
      </c>
    </row>
    <row r="25" spans="2:6" ht="15" customHeight="1" x14ac:dyDescent="0.2">
      <c r="B25" s="134" t="s">
        <v>311</v>
      </c>
      <c r="C25" s="271">
        <v>3002</v>
      </c>
      <c r="E25" s="146" t="s">
        <v>362</v>
      </c>
      <c r="F25" s="276">
        <v>136</v>
      </c>
    </row>
    <row r="26" spans="2:6" ht="15" customHeight="1" thickBot="1" x14ac:dyDescent="0.25">
      <c r="B26" s="136" t="s">
        <v>312</v>
      </c>
      <c r="C26" s="272">
        <v>4010</v>
      </c>
      <c r="E26" s="277" t="s">
        <v>689</v>
      </c>
      <c r="F26" s="276">
        <v>137</v>
      </c>
    </row>
    <row r="27" spans="2:6" ht="15" customHeight="1" thickBot="1" x14ac:dyDescent="0.25">
      <c r="B27" s="150" t="s">
        <v>394</v>
      </c>
      <c r="C27" s="124"/>
      <c r="E27" s="144"/>
      <c r="F27" s="276"/>
    </row>
    <row r="28" spans="2:6" ht="15" customHeight="1" thickBot="1" x14ac:dyDescent="0.25">
      <c r="B28" s="151" t="s">
        <v>389</v>
      </c>
      <c r="C28" s="269">
        <v>5001</v>
      </c>
      <c r="E28" s="146"/>
      <c r="F28" s="276"/>
    </row>
    <row r="29" spans="2:6" ht="15" customHeight="1" thickBot="1" x14ac:dyDescent="0.25">
      <c r="B29" s="151" t="s">
        <v>579</v>
      </c>
      <c r="C29" s="269">
        <v>5003</v>
      </c>
      <c r="E29" s="109" t="s">
        <v>646</v>
      </c>
      <c r="F29" s="128"/>
    </row>
    <row r="30" spans="2:6" ht="15" customHeight="1" x14ac:dyDescent="0.2">
      <c r="B30" s="151" t="s">
        <v>390</v>
      </c>
      <c r="C30" s="269">
        <v>5002</v>
      </c>
      <c r="E30" s="278" t="s">
        <v>400</v>
      </c>
      <c r="F30" s="275">
        <v>112</v>
      </c>
    </row>
    <row r="31" spans="2:6" ht="15" customHeight="1" x14ac:dyDescent="0.2">
      <c r="B31" s="134" t="s">
        <v>567</v>
      </c>
      <c r="C31" s="269">
        <v>5005</v>
      </c>
      <c r="E31" s="277" t="s">
        <v>401</v>
      </c>
      <c r="F31" s="276">
        <v>113</v>
      </c>
    </row>
    <row r="32" spans="2:6" ht="15" customHeight="1" thickBot="1" x14ac:dyDescent="0.25">
      <c r="B32" s="136" t="s">
        <v>458</v>
      </c>
      <c r="C32" s="270">
        <v>5004</v>
      </c>
      <c r="E32" s="144" t="s">
        <v>419</v>
      </c>
      <c r="F32" s="275">
        <v>115</v>
      </c>
    </row>
    <row r="33" spans="1:6" ht="15" customHeight="1" thickBot="1" x14ac:dyDescent="0.25">
      <c r="B33" s="152" t="s">
        <v>395</v>
      </c>
      <c r="C33" s="125"/>
      <c r="E33" s="149" t="s">
        <v>420</v>
      </c>
      <c r="F33" s="279">
        <v>116</v>
      </c>
    </row>
    <row r="34" spans="1:6" ht="15" customHeight="1" x14ac:dyDescent="0.2">
      <c r="B34" s="134" t="s">
        <v>427</v>
      </c>
      <c r="C34" s="153"/>
    </row>
    <row r="35" spans="1:6" ht="15" customHeight="1" thickBot="1" x14ac:dyDescent="0.25">
      <c r="B35" s="135" t="s">
        <v>428</v>
      </c>
      <c r="C35" s="153"/>
    </row>
    <row r="36" spans="1:6" ht="15" customHeight="1" thickBot="1" x14ac:dyDescent="0.25">
      <c r="B36" s="135" t="s">
        <v>690</v>
      </c>
      <c r="C36" s="154"/>
      <c r="E36" s="143" t="s">
        <v>425</v>
      </c>
      <c r="F36" s="128"/>
    </row>
    <row r="37" spans="1:6" ht="15" customHeight="1" thickBot="1" x14ac:dyDescent="0.25">
      <c r="B37" s="155" t="s">
        <v>376</v>
      </c>
      <c r="C37" s="156"/>
      <c r="E37" s="146" t="s">
        <v>411</v>
      </c>
      <c r="F37" s="276">
        <v>153</v>
      </c>
    </row>
    <row r="38" spans="1:6" ht="15" customHeight="1" thickBot="1" x14ac:dyDescent="0.25">
      <c r="B38" s="213" t="s">
        <v>429</v>
      </c>
      <c r="C38" s="157"/>
      <c r="D38" s="51"/>
      <c r="E38" s="146" t="s">
        <v>412</v>
      </c>
      <c r="F38" s="276">
        <v>153</v>
      </c>
    </row>
    <row r="39" spans="1:6" ht="15" customHeight="1" x14ac:dyDescent="0.2">
      <c r="A39" s="1361" t="s">
        <v>381</v>
      </c>
      <c r="B39" s="158" t="s">
        <v>315</v>
      </c>
      <c r="C39" s="159"/>
      <c r="D39" s="51"/>
      <c r="E39" s="146" t="s">
        <v>409</v>
      </c>
      <c r="F39" s="276">
        <v>154</v>
      </c>
    </row>
    <row r="40" spans="1:6" ht="15" customHeight="1" x14ac:dyDescent="0.2">
      <c r="A40" s="1362"/>
      <c r="B40" s="160" t="s">
        <v>316</v>
      </c>
      <c r="C40" s="154"/>
      <c r="D40" s="51"/>
      <c r="E40" s="146" t="s">
        <v>410</v>
      </c>
      <c r="F40" s="276">
        <v>154</v>
      </c>
    </row>
    <row r="41" spans="1:6" ht="15" customHeight="1" x14ac:dyDescent="0.2">
      <c r="A41" s="1362"/>
      <c r="B41" s="135" t="s">
        <v>318</v>
      </c>
      <c r="C41" s="154"/>
      <c r="D41" s="51"/>
      <c r="E41" s="146" t="s">
        <v>408</v>
      </c>
      <c r="F41" s="276">
        <v>155</v>
      </c>
    </row>
    <row r="42" spans="1:6" ht="15" customHeight="1" x14ac:dyDescent="0.2">
      <c r="A42" s="1362"/>
      <c r="B42" s="160" t="s">
        <v>320</v>
      </c>
      <c r="C42" s="154"/>
      <c r="D42" s="51"/>
      <c r="E42" s="146" t="s">
        <v>413</v>
      </c>
      <c r="F42" s="276">
        <v>156</v>
      </c>
    </row>
    <row r="43" spans="1:6" ht="15" customHeight="1" x14ac:dyDescent="0.2">
      <c r="A43" s="1362"/>
      <c r="B43" s="160" t="s">
        <v>321</v>
      </c>
      <c r="C43" s="154"/>
      <c r="D43" s="51"/>
      <c r="E43" s="146" t="s">
        <v>414</v>
      </c>
      <c r="F43" s="276">
        <v>156</v>
      </c>
    </row>
    <row r="44" spans="1:6" ht="15" customHeight="1" thickBot="1" x14ac:dyDescent="0.25">
      <c r="A44" s="1363"/>
      <c r="B44" s="155" t="s">
        <v>322</v>
      </c>
      <c r="C44" s="156"/>
      <c r="E44" s="146" t="s">
        <v>415</v>
      </c>
      <c r="F44" s="276">
        <v>156</v>
      </c>
    </row>
    <row r="45" spans="1:6" ht="15" customHeight="1" thickBot="1" x14ac:dyDescent="0.25">
      <c r="A45" s="132"/>
      <c r="B45" s="133"/>
      <c r="C45" s="133"/>
      <c r="E45" s="146" t="s">
        <v>416</v>
      </c>
      <c r="F45" s="276">
        <v>156</v>
      </c>
    </row>
    <row r="46" spans="1:6" ht="15" customHeight="1" thickBot="1" x14ac:dyDescent="0.25">
      <c r="B46" s="142" t="s">
        <v>556</v>
      </c>
      <c r="E46" s="146" t="s">
        <v>417</v>
      </c>
      <c r="F46" s="276">
        <v>156</v>
      </c>
    </row>
    <row r="47" spans="1:6" ht="15" customHeight="1" x14ac:dyDescent="0.2">
      <c r="B47" s="134" t="s">
        <v>557</v>
      </c>
      <c r="C47" s="162"/>
      <c r="E47" s="277" t="s">
        <v>418</v>
      </c>
      <c r="F47" s="276">
        <v>156</v>
      </c>
    </row>
    <row r="48" spans="1:6" ht="15" customHeight="1" x14ac:dyDescent="0.2">
      <c r="B48" s="135" t="s">
        <v>558</v>
      </c>
      <c r="C48" s="162"/>
      <c r="E48" s="144" t="s">
        <v>404</v>
      </c>
      <c r="F48" s="276">
        <v>157</v>
      </c>
    </row>
    <row r="49" spans="1:6" ht="15" customHeight="1" x14ac:dyDescent="0.2">
      <c r="B49" s="135" t="s">
        <v>559</v>
      </c>
      <c r="C49" s="162"/>
      <c r="E49" s="146" t="s">
        <v>405</v>
      </c>
      <c r="F49" s="276">
        <v>158</v>
      </c>
    </row>
    <row r="50" spans="1:6" ht="15" customHeight="1" x14ac:dyDescent="0.2">
      <c r="B50" s="135" t="s">
        <v>560</v>
      </c>
      <c r="C50" s="162"/>
      <c r="D50" s="16"/>
      <c r="E50" s="146" t="s">
        <v>406</v>
      </c>
      <c r="F50" s="276">
        <v>159</v>
      </c>
    </row>
    <row r="51" spans="1:6" ht="15" customHeight="1" thickBot="1" x14ac:dyDescent="0.25">
      <c r="B51" s="135" t="s">
        <v>561</v>
      </c>
      <c r="C51" s="162"/>
      <c r="D51" s="212"/>
      <c r="E51" s="149" t="s">
        <v>407</v>
      </c>
      <c r="F51" s="279">
        <v>160</v>
      </c>
    </row>
    <row r="52" spans="1:6" ht="15" customHeight="1" x14ac:dyDescent="0.2">
      <c r="B52" s="135" t="s">
        <v>562</v>
      </c>
      <c r="C52" s="162"/>
      <c r="D52" s="212"/>
      <c r="E52" s="161"/>
      <c r="F52" s="162"/>
    </row>
    <row r="53" spans="1:6" ht="15" customHeight="1" x14ac:dyDescent="0.2">
      <c r="B53" s="135" t="s">
        <v>563</v>
      </c>
      <c r="C53" s="162"/>
      <c r="D53" s="212"/>
      <c r="E53" s="161"/>
      <c r="F53" s="162"/>
    </row>
    <row r="54" spans="1:6" ht="15" customHeight="1" thickBot="1" x14ac:dyDescent="0.25">
      <c r="B54" s="136" t="s">
        <v>564</v>
      </c>
      <c r="C54" s="212"/>
      <c r="D54" s="212"/>
      <c r="E54" s="161"/>
      <c r="F54" s="162"/>
    </row>
    <row r="55" spans="1:6" x14ac:dyDescent="0.2">
      <c r="B55" s="111"/>
      <c r="C55" s="212"/>
      <c r="D55" s="212"/>
      <c r="E55" s="161"/>
      <c r="F55" s="162"/>
    </row>
    <row r="56" spans="1:6" x14ac:dyDescent="0.2">
      <c r="B56" s="111"/>
      <c r="C56" s="212"/>
      <c r="D56" s="212"/>
      <c r="E56" s="161"/>
      <c r="F56" s="162"/>
    </row>
    <row r="57" spans="1:6" ht="14" x14ac:dyDescent="0.2">
      <c r="A57" s="6"/>
      <c r="B57" s="111"/>
      <c r="C57" s="212"/>
      <c r="D57" s="212"/>
      <c r="E57" s="45"/>
      <c r="F57" s="6"/>
    </row>
    <row r="58" spans="1:6" ht="13" customHeight="1" x14ac:dyDescent="0.2">
      <c r="A58" s="6"/>
      <c r="B58" s="111"/>
      <c r="C58" s="212"/>
      <c r="D58" s="212"/>
      <c r="E58" s="45"/>
      <c r="F58" s="6"/>
    </row>
    <row r="59" spans="1:6" ht="14" x14ac:dyDescent="0.2">
      <c r="A59" s="6"/>
      <c r="B59" s="111"/>
      <c r="C59" s="212"/>
      <c r="D59" s="212"/>
      <c r="E59" s="45"/>
      <c r="F59" s="6"/>
    </row>
    <row r="60" spans="1:6" ht="14" x14ac:dyDescent="0.2">
      <c r="A60" s="6"/>
      <c r="B60" s="6"/>
      <c r="C60" s="6"/>
      <c r="D60" s="6"/>
      <c r="E60" s="45"/>
      <c r="F60" s="6"/>
    </row>
    <row r="61" spans="1:6" ht="14" x14ac:dyDescent="0.2">
      <c r="A61" s="6"/>
      <c r="B61" s="6"/>
      <c r="C61" s="6"/>
      <c r="D61" s="6"/>
      <c r="E61" s="45"/>
      <c r="F61" s="6"/>
    </row>
    <row r="62" spans="1:6" ht="13" customHeight="1" x14ac:dyDescent="0.2"/>
  </sheetData>
  <mergeCells count="1">
    <mergeCell ref="A39:A44"/>
  </mergeCells>
  <phoneticPr fontId="8"/>
  <pageMargins left="0.7" right="0.7" top="0.75" bottom="0.75" header="0.3" footer="0.3"/>
  <pageSetup paperSize="9" scale="93"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BE27F-40AE-4DB8-9D58-F969F8F826F3}">
  <sheetPr codeName="Sheet2"/>
  <dimension ref="A1:S98"/>
  <sheetViews>
    <sheetView view="pageBreakPreview" zoomScaleNormal="100" zoomScaleSheetLayoutView="100" workbookViewId="0">
      <selection activeCell="A96" sqref="A96"/>
    </sheetView>
  </sheetViews>
  <sheetFormatPr defaultRowHeight="13" x14ac:dyDescent="0.2"/>
  <cols>
    <col min="1" max="1" width="8" customWidth="1"/>
    <col min="2" max="3" width="6.90625" customWidth="1"/>
    <col min="4" max="9" width="6.6328125" style="95" customWidth="1"/>
    <col min="10" max="10" width="3.08984375" customWidth="1"/>
    <col min="11" max="11" width="2.6328125" customWidth="1"/>
    <col min="12" max="16" width="9.08984375" customWidth="1"/>
    <col min="17" max="18" width="8.08984375" customWidth="1"/>
    <col min="19" max="19" width="3.08984375" style="20" customWidth="1"/>
  </cols>
  <sheetData>
    <row r="1" spans="1:19" ht="28.5" customHeight="1" x14ac:dyDescent="0.2">
      <c r="A1" s="22" t="s">
        <v>474</v>
      </c>
      <c r="G1" s="646" t="s">
        <v>551</v>
      </c>
      <c r="H1" s="647"/>
      <c r="I1" s="622" t="s">
        <v>476</v>
      </c>
      <c r="J1" s="622"/>
      <c r="K1" s="622"/>
      <c r="L1" s="622"/>
      <c r="M1" s="622"/>
      <c r="N1" s="622"/>
      <c r="O1" s="622"/>
      <c r="P1" s="622"/>
      <c r="Q1" s="622"/>
      <c r="R1" s="622"/>
      <c r="S1" s="623"/>
    </row>
    <row r="2" spans="1:19" s="23" customFormat="1" ht="20.149999999999999" customHeight="1" thickBot="1" x14ac:dyDescent="0.25">
      <c r="A2" s="23" t="s">
        <v>475</v>
      </c>
      <c r="D2" s="97"/>
      <c r="E2" s="97"/>
      <c r="F2" s="97"/>
      <c r="G2" s="97"/>
      <c r="H2" s="97"/>
      <c r="I2" s="97"/>
      <c r="P2" s="264" t="s">
        <v>554</v>
      </c>
      <c r="Q2" s="636">
        <f ca="1">TODAY()</f>
        <v>45022</v>
      </c>
      <c r="R2" s="637"/>
      <c r="S2" s="638"/>
    </row>
    <row r="3" spans="1:19" ht="30.65" customHeight="1" thickBot="1" x14ac:dyDescent="0.25">
      <c r="A3" s="263" t="s">
        <v>421</v>
      </c>
      <c r="B3" s="651"/>
      <c r="C3" s="651"/>
      <c r="D3" s="651"/>
      <c r="E3" s="651"/>
      <c r="F3" s="651"/>
      <c r="G3" s="651"/>
      <c r="H3" s="651"/>
      <c r="I3" s="651"/>
      <c r="J3" s="652"/>
      <c r="K3" s="122"/>
      <c r="L3" s="549" t="s">
        <v>422</v>
      </c>
      <c r="M3" s="550"/>
      <c r="N3" s="723">
        <f>F17</f>
        <v>0</v>
      </c>
      <c r="O3" s="723"/>
      <c r="P3" s="723"/>
      <c r="Q3" s="723"/>
      <c r="R3" s="724"/>
      <c r="S3"/>
    </row>
    <row r="4" spans="1:19" ht="20.149999999999999" customHeight="1" x14ac:dyDescent="0.2">
      <c r="A4" s="7" t="s">
        <v>647</v>
      </c>
    </row>
    <row r="5" spans="1:19" ht="6.65" customHeight="1" thickBot="1" x14ac:dyDescent="0.25"/>
    <row r="6" spans="1:19" ht="18" customHeight="1" thickBot="1" x14ac:dyDescent="0.25">
      <c r="A6" s="592" t="s">
        <v>374</v>
      </c>
      <c r="B6" s="612" t="s">
        <v>368</v>
      </c>
      <c r="C6" s="613"/>
      <c r="D6" s="653"/>
      <c r="E6" s="653"/>
      <c r="F6" s="653"/>
      <c r="G6" s="653"/>
      <c r="H6" s="653"/>
      <c r="I6" s="654"/>
      <c r="L6" s="177" t="s">
        <v>391</v>
      </c>
      <c r="M6" s="178" t="s">
        <v>468</v>
      </c>
      <c r="N6" s="629" t="s">
        <v>490</v>
      </c>
      <c r="O6" s="630"/>
      <c r="P6" s="630"/>
      <c r="Q6" s="631"/>
      <c r="R6" s="179" t="s">
        <v>72</v>
      </c>
      <c r="S6" s="108"/>
    </row>
    <row r="7" spans="1:19" ht="18" customHeight="1" x14ac:dyDescent="0.2">
      <c r="A7" s="593"/>
      <c r="B7" s="606" t="s">
        <v>5</v>
      </c>
      <c r="C7" s="607"/>
      <c r="D7" s="632"/>
      <c r="E7" s="632"/>
      <c r="F7" s="632"/>
      <c r="G7" s="632"/>
      <c r="H7" s="632"/>
      <c r="I7" s="633"/>
      <c r="K7" s="250" t="s">
        <v>469</v>
      </c>
      <c r="L7" s="251">
        <v>45026</v>
      </c>
      <c r="M7" s="261" t="s">
        <v>470</v>
      </c>
      <c r="N7" s="587" t="s">
        <v>471</v>
      </c>
      <c r="O7" s="588"/>
      <c r="P7" s="588"/>
      <c r="Q7" s="589"/>
      <c r="R7" s="253">
        <v>20</v>
      </c>
      <c r="S7" s="280">
        <f>IFERROR(VLOOKUP(N7,入力フォーム用項目!$B$3:$C$23,2,FALSE),"")</f>
        <v>5018</v>
      </c>
    </row>
    <row r="8" spans="1:19" ht="18" customHeight="1" x14ac:dyDescent="0.2">
      <c r="A8" s="593"/>
      <c r="B8" s="606" t="s">
        <v>369</v>
      </c>
      <c r="C8" s="607"/>
      <c r="D8" s="655">
        <f>B3</f>
        <v>0</v>
      </c>
      <c r="E8" s="655"/>
      <c r="F8" s="655"/>
      <c r="G8" s="655"/>
      <c r="H8" s="655"/>
      <c r="I8" s="656"/>
      <c r="L8" s="320"/>
      <c r="M8" s="321"/>
      <c r="N8" s="502"/>
      <c r="O8" s="503"/>
      <c r="P8" s="503"/>
      <c r="Q8" s="504"/>
      <c r="R8" s="316"/>
      <c r="S8" s="281" t="str">
        <f>IFERROR(VLOOKUP(N8,入力フォーム用項目!$B$3:$C$23,2,FALSE),"")</f>
        <v/>
      </c>
    </row>
    <row r="9" spans="1:19" ht="18" customHeight="1" x14ac:dyDescent="0.2">
      <c r="A9" s="593"/>
      <c r="B9" s="606" t="s">
        <v>370</v>
      </c>
      <c r="C9" s="607"/>
      <c r="D9" s="632"/>
      <c r="E9" s="632"/>
      <c r="F9" s="632"/>
      <c r="G9" s="632"/>
      <c r="H9" s="632"/>
      <c r="I9" s="633"/>
      <c r="L9" s="320"/>
      <c r="M9" s="321"/>
      <c r="N9" s="502"/>
      <c r="O9" s="503"/>
      <c r="P9" s="503"/>
      <c r="Q9" s="504"/>
      <c r="R9" s="316"/>
      <c r="S9" s="281" t="str">
        <f>IFERROR(VLOOKUP(N9,入力フォーム用項目!$B$3:$C$23,2,FALSE),"")</f>
        <v/>
      </c>
    </row>
    <row r="10" spans="1:19" ht="24.65" customHeight="1" x14ac:dyDescent="0.2">
      <c r="A10" s="593"/>
      <c r="B10" s="662" t="s">
        <v>489</v>
      </c>
      <c r="C10" s="663"/>
      <c r="D10" s="667"/>
      <c r="E10" s="667"/>
      <c r="F10" s="667"/>
      <c r="G10" s="667"/>
      <c r="H10" s="667"/>
      <c r="I10" s="668"/>
      <c r="L10" s="320"/>
      <c r="M10" s="321"/>
      <c r="N10" s="502"/>
      <c r="O10" s="503"/>
      <c r="P10" s="503"/>
      <c r="Q10" s="504"/>
      <c r="R10" s="316"/>
      <c r="S10" s="281" t="str">
        <f>IFERROR(VLOOKUP(N10,入力フォーム用項目!$B$3:$C$23,2,FALSE),"")</f>
        <v/>
      </c>
    </row>
    <row r="11" spans="1:19" ht="20.149999999999999" customHeight="1" x14ac:dyDescent="0.2">
      <c r="A11" s="593"/>
      <c r="B11" s="679" t="s">
        <v>472</v>
      </c>
      <c r="C11" s="680"/>
      <c r="D11" s="669" t="str">
        <f>DBCS(PHONETIC($D10))</f>
        <v/>
      </c>
      <c r="E11" s="669"/>
      <c r="F11" s="669"/>
      <c r="G11" s="669"/>
      <c r="H11" s="669"/>
      <c r="I11" s="670"/>
      <c r="L11" s="320"/>
      <c r="M11" s="321"/>
      <c r="N11" s="502"/>
      <c r="O11" s="503"/>
      <c r="P11" s="503"/>
      <c r="Q11" s="504"/>
      <c r="R11" s="316"/>
      <c r="S11" s="281" t="str">
        <f>IFERROR(VLOOKUP(N11,入力フォーム用項目!$B$3:$C$23,2,FALSE),"")</f>
        <v/>
      </c>
    </row>
    <row r="12" spans="1:19" ht="20.149999999999999" customHeight="1" thickBot="1" x14ac:dyDescent="0.25">
      <c r="A12" s="593"/>
      <c r="B12" s="606" t="s">
        <v>371</v>
      </c>
      <c r="C12" s="607"/>
      <c r="D12" s="639"/>
      <c r="E12" s="640"/>
      <c r="F12" s="640"/>
      <c r="G12" s="640"/>
      <c r="H12" s="640"/>
      <c r="I12" s="641"/>
      <c r="L12" s="322"/>
      <c r="M12" s="323"/>
      <c r="N12" s="508"/>
      <c r="O12" s="518"/>
      <c r="P12" s="518"/>
      <c r="Q12" s="519"/>
      <c r="R12" s="319"/>
      <c r="S12" s="287" t="str">
        <f>IFERROR(VLOOKUP(N12,入力フォーム用項目!$B$3:$C$23,2,FALSE),"")</f>
        <v/>
      </c>
    </row>
    <row r="13" spans="1:19" ht="18" customHeight="1" thickBot="1" x14ac:dyDescent="0.25">
      <c r="A13" s="593"/>
      <c r="B13" s="606" t="s">
        <v>232</v>
      </c>
      <c r="C13" s="607"/>
      <c r="D13" s="632"/>
      <c r="E13" s="632"/>
      <c r="F13" s="632"/>
      <c r="G13" s="632"/>
      <c r="H13" s="632"/>
      <c r="I13" s="633"/>
      <c r="L13" s="177" t="s">
        <v>391</v>
      </c>
      <c r="M13" s="427" t="s">
        <v>468</v>
      </c>
      <c r="N13" s="629" t="s">
        <v>555</v>
      </c>
      <c r="O13" s="630"/>
      <c r="P13" s="630"/>
      <c r="Q13" s="631"/>
      <c r="R13" s="179"/>
      <c r="S13" s="108"/>
    </row>
    <row r="14" spans="1:19" ht="18" customHeight="1" x14ac:dyDescent="0.2">
      <c r="A14" s="593"/>
      <c r="B14" s="606" t="s">
        <v>372</v>
      </c>
      <c r="C14" s="607"/>
      <c r="D14" s="632"/>
      <c r="E14" s="632"/>
      <c r="F14" s="632"/>
      <c r="G14" s="632"/>
      <c r="H14" s="632"/>
      <c r="I14" s="633"/>
      <c r="K14" s="250" t="s">
        <v>73</v>
      </c>
      <c r="L14" s="251">
        <v>45026</v>
      </c>
      <c r="M14" s="252" t="s">
        <v>470</v>
      </c>
      <c r="N14" s="587" t="s">
        <v>557</v>
      </c>
      <c r="O14" s="588"/>
      <c r="P14" s="588"/>
      <c r="Q14" s="589"/>
      <c r="R14" s="253"/>
      <c r="S14"/>
    </row>
    <row r="15" spans="1:19" ht="18" customHeight="1" x14ac:dyDescent="0.2">
      <c r="A15" s="593"/>
      <c r="B15" s="606" t="s">
        <v>377</v>
      </c>
      <c r="C15" s="607"/>
      <c r="D15" s="632"/>
      <c r="E15" s="632"/>
      <c r="F15" s="632"/>
      <c r="G15" s="632"/>
      <c r="H15" s="632"/>
      <c r="I15" s="633"/>
      <c r="L15" s="320"/>
      <c r="M15" s="426"/>
      <c r="N15" s="502"/>
      <c r="O15" s="503"/>
      <c r="P15" s="503"/>
      <c r="Q15" s="504"/>
      <c r="R15" s="176"/>
      <c r="S15" s="282"/>
    </row>
    <row r="16" spans="1:19" ht="18" customHeight="1" thickBot="1" x14ac:dyDescent="0.25">
      <c r="A16" s="593"/>
      <c r="B16" s="610" t="s">
        <v>375</v>
      </c>
      <c r="C16" s="611"/>
      <c r="D16" s="634"/>
      <c r="E16" s="634"/>
      <c r="F16" s="634"/>
      <c r="G16" s="634"/>
      <c r="H16" s="634"/>
      <c r="I16" s="635"/>
      <c r="L16" s="322"/>
      <c r="M16" s="425"/>
      <c r="N16" s="508"/>
      <c r="O16" s="518"/>
      <c r="P16" s="518"/>
      <c r="Q16" s="519"/>
      <c r="R16" s="184"/>
      <c r="S16" s="282"/>
    </row>
    <row r="17" spans="1:19" ht="18" customHeight="1" thickBot="1" x14ac:dyDescent="0.25">
      <c r="A17" s="593"/>
      <c r="B17" s="608" t="s">
        <v>665</v>
      </c>
      <c r="C17" s="609"/>
      <c r="D17" s="624" t="s">
        <v>637</v>
      </c>
      <c r="E17" s="625"/>
      <c r="F17" s="626"/>
      <c r="G17" s="627"/>
      <c r="H17" s="627"/>
      <c r="I17" s="628"/>
      <c r="S17" s="283"/>
    </row>
    <row r="18" spans="1:19" ht="18" customHeight="1" x14ac:dyDescent="0.2">
      <c r="A18" s="593"/>
      <c r="B18" s="606" t="s">
        <v>477</v>
      </c>
      <c r="C18" s="607"/>
      <c r="D18" s="301" t="s">
        <v>478</v>
      </c>
      <c r="E18" s="302" t="s">
        <v>638</v>
      </c>
      <c r="F18" s="303" t="s">
        <v>639</v>
      </c>
      <c r="G18" s="301" t="s">
        <v>479</v>
      </c>
      <c r="H18" s="302" t="s">
        <v>638</v>
      </c>
      <c r="I18" s="304" t="s">
        <v>639</v>
      </c>
      <c r="J18" s="110"/>
      <c r="L18" s="644" t="s">
        <v>391</v>
      </c>
      <c r="M18" s="551" t="s">
        <v>468</v>
      </c>
      <c r="N18" s="553" t="s">
        <v>566</v>
      </c>
      <c r="O18" s="554"/>
      <c r="P18" s="555"/>
      <c r="Q18" s="642" t="s">
        <v>388</v>
      </c>
      <c r="R18" s="614" t="s">
        <v>387</v>
      </c>
      <c r="S18" s="108"/>
    </row>
    <row r="19" spans="1:19" ht="18" customHeight="1" thickBot="1" x14ac:dyDescent="0.25">
      <c r="A19" s="593"/>
      <c r="B19" s="610" t="s">
        <v>480</v>
      </c>
      <c r="C19" s="611"/>
      <c r="D19" s="301" t="s">
        <v>478</v>
      </c>
      <c r="E19" s="681"/>
      <c r="F19" s="682"/>
      <c r="G19" s="301" t="s">
        <v>479</v>
      </c>
      <c r="H19" s="683"/>
      <c r="I19" s="628"/>
      <c r="L19" s="645"/>
      <c r="M19" s="552"/>
      <c r="N19" s="556"/>
      <c r="O19" s="557"/>
      <c r="P19" s="558"/>
      <c r="Q19" s="643"/>
      <c r="R19" s="615"/>
      <c r="S19" s="129"/>
    </row>
    <row r="20" spans="1:19" ht="18" customHeight="1" thickBot="1" x14ac:dyDescent="0.25">
      <c r="A20" s="593"/>
      <c r="B20" s="684" t="s">
        <v>380</v>
      </c>
      <c r="C20" s="685"/>
      <c r="D20" s="305" t="s">
        <v>478</v>
      </c>
      <c r="E20" s="302" t="s">
        <v>638</v>
      </c>
      <c r="F20" s="303" t="s">
        <v>639</v>
      </c>
      <c r="G20" s="305" t="s">
        <v>479</v>
      </c>
      <c r="H20" s="302" t="s">
        <v>638</v>
      </c>
      <c r="I20" s="306" t="s">
        <v>639</v>
      </c>
      <c r="K20" s="250" t="s">
        <v>73</v>
      </c>
      <c r="L20" s="251">
        <v>44661</v>
      </c>
      <c r="M20" s="261" t="s">
        <v>470</v>
      </c>
      <c r="N20" s="587" t="s">
        <v>565</v>
      </c>
      <c r="O20" s="588"/>
      <c r="P20" s="589"/>
      <c r="Q20" s="261">
        <v>11</v>
      </c>
      <c r="R20" s="253">
        <v>5</v>
      </c>
      <c r="S20" s="284">
        <f>IFERROR(VLOOKUP(N20,入力フォーム用項目!$B$28:$C$32,2,FALSE),"")</f>
        <v>5001</v>
      </c>
    </row>
    <row r="21" spans="1:19" ht="18" customHeight="1" thickBot="1" x14ac:dyDescent="0.25">
      <c r="A21" s="603" t="s">
        <v>539</v>
      </c>
      <c r="B21" s="604"/>
      <c r="C21" s="605"/>
      <c r="D21" s="567" t="s">
        <v>592</v>
      </c>
      <c r="E21" s="568"/>
      <c r="F21" s="568"/>
      <c r="G21" s="568"/>
      <c r="H21" s="568"/>
      <c r="I21" s="569"/>
      <c r="L21" s="320"/>
      <c r="M21" s="324"/>
      <c r="N21" s="502"/>
      <c r="O21" s="503"/>
      <c r="P21" s="504"/>
      <c r="Q21" s="325"/>
      <c r="R21" s="316"/>
      <c r="S21" s="284" t="str">
        <f>IFERROR(VLOOKUP(N21,入力フォーム用項目!$B$28:$C$32,2,FALSE),"")</f>
        <v/>
      </c>
    </row>
    <row r="22" spans="1:19" ht="18" customHeight="1" thickBot="1" x14ac:dyDescent="0.25">
      <c r="A22" s="578" t="s">
        <v>373</v>
      </c>
      <c r="B22" s="590" t="s">
        <v>383</v>
      </c>
      <c r="C22" s="591"/>
      <c r="D22" s="217" t="s">
        <v>481</v>
      </c>
      <c r="E22" s="307"/>
      <c r="F22" s="233" t="s">
        <v>483</v>
      </c>
      <c r="G22" s="217" t="s">
        <v>482</v>
      </c>
      <c r="H22" s="307"/>
      <c r="I22" s="236" t="s">
        <v>483</v>
      </c>
      <c r="L22" s="320"/>
      <c r="M22" s="324"/>
      <c r="N22" s="502"/>
      <c r="O22" s="503"/>
      <c r="P22" s="504"/>
      <c r="Q22" s="325"/>
      <c r="R22" s="316"/>
      <c r="S22" s="284" t="str">
        <f>IFERROR(VLOOKUP(N22,入力フォーム用項目!$B$28:$C$32,2,FALSE),"")</f>
        <v/>
      </c>
    </row>
    <row r="23" spans="1:19" ht="18" customHeight="1" thickBot="1" x14ac:dyDescent="0.25">
      <c r="A23" s="579"/>
      <c r="B23" s="581" t="s">
        <v>484</v>
      </c>
      <c r="C23" s="582"/>
      <c r="D23" s="218" t="s">
        <v>481</v>
      </c>
      <c r="E23" s="308"/>
      <c r="F23" s="234" t="s">
        <v>483</v>
      </c>
      <c r="G23" s="218" t="s">
        <v>482</v>
      </c>
      <c r="H23" s="309"/>
      <c r="I23" s="237" t="s">
        <v>483</v>
      </c>
      <c r="L23" s="320"/>
      <c r="M23" s="324"/>
      <c r="N23" s="502"/>
      <c r="O23" s="503"/>
      <c r="P23" s="504"/>
      <c r="Q23" s="325"/>
      <c r="R23" s="316"/>
      <c r="S23" s="285" t="str">
        <f>IFERROR(VLOOKUP(N23,入力フォーム用項目!$B$28:$C$32,2,FALSE),"")</f>
        <v/>
      </c>
    </row>
    <row r="24" spans="1:19" ht="18" customHeight="1" thickBot="1" x14ac:dyDescent="0.25">
      <c r="A24" s="579"/>
      <c r="B24" s="581" t="s">
        <v>62</v>
      </c>
      <c r="C24" s="582"/>
      <c r="D24" s="218" t="s">
        <v>481</v>
      </c>
      <c r="E24" s="308"/>
      <c r="F24" s="234" t="s">
        <v>483</v>
      </c>
      <c r="G24" s="218" t="s">
        <v>482</v>
      </c>
      <c r="H24" s="309"/>
      <c r="I24" s="237" t="s">
        <v>483</v>
      </c>
      <c r="L24" s="320"/>
      <c r="M24" s="324"/>
      <c r="N24" s="502"/>
      <c r="O24" s="503"/>
      <c r="P24" s="504"/>
      <c r="Q24" s="325"/>
      <c r="R24" s="316"/>
      <c r="S24" s="285" t="str">
        <f>IFERROR(VLOOKUP(N24,入力フォーム用項目!$B$28:$C$32,2,FALSE),"")</f>
        <v/>
      </c>
    </row>
    <row r="25" spans="1:19" ht="18" customHeight="1" thickBot="1" x14ac:dyDescent="0.25">
      <c r="A25" s="579"/>
      <c r="B25" s="581" t="s">
        <v>63</v>
      </c>
      <c r="C25" s="582"/>
      <c r="D25" s="218" t="s">
        <v>481</v>
      </c>
      <c r="E25" s="308"/>
      <c r="F25" s="234" t="s">
        <v>483</v>
      </c>
      <c r="G25" s="218" t="s">
        <v>482</v>
      </c>
      <c r="H25" s="309"/>
      <c r="I25" s="237" t="s">
        <v>483</v>
      </c>
      <c r="L25" s="320"/>
      <c r="M25" s="324"/>
      <c r="N25" s="502"/>
      <c r="O25" s="503"/>
      <c r="P25" s="504"/>
      <c r="Q25" s="325"/>
      <c r="R25" s="316"/>
      <c r="S25" s="285" t="str">
        <f>IFERROR(VLOOKUP(N25,入力フォーム用項目!$B$28:$C$32,2,FALSE),"")</f>
        <v/>
      </c>
    </row>
    <row r="26" spans="1:19" ht="18" customHeight="1" thickBot="1" x14ac:dyDescent="0.25">
      <c r="A26" s="579"/>
      <c r="B26" s="581" t="s">
        <v>485</v>
      </c>
      <c r="C26" s="582"/>
      <c r="D26" s="218" t="s">
        <v>481</v>
      </c>
      <c r="E26" s="308"/>
      <c r="F26" s="234" t="s">
        <v>483</v>
      </c>
      <c r="G26" s="218" t="s">
        <v>482</v>
      </c>
      <c r="H26" s="309"/>
      <c r="I26" s="237" t="s">
        <v>483</v>
      </c>
      <c r="L26" s="239" t="s">
        <v>426</v>
      </c>
      <c r="M26" s="240"/>
      <c r="N26" s="241"/>
      <c r="O26" s="573"/>
      <c r="P26" s="573"/>
      <c r="Q26" s="242" t="s">
        <v>129</v>
      </c>
      <c r="R26" s="166"/>
      <c r="S26" s="137"/>
    </row>
    <row r="27" spans="1:19" ht="18" customHeight="1" x14ac:dyDescent="0.2">
      <c r="A27" s="579"/>
      <c r="B27" s="581" t="s">
        <v>65</v>
      </c>
      <c r="C27" s="582"/>
      <c r="D27" s="218" t="s">
        <v>481</v>
      </c>
      <c r="E27" s="308"/>
      <c r="F27" s="234" t="s">
        <v>483</v>
      </c>
      <c r="G27" s="218" t="s">
        <v>482</v>
      </c>
      <c r="H27" s="309"/>
      <c r="I27" s="237" t="s">
        <v>483</v>
      </c>
      <c r="L27" s="594" t="s">
        <v>568</v>
      </c>
      <c r="M27" s="595"/>
      <c r="N27" s="595"/>
      <c r="O27" s="595"/>
      <c r="P27" s="595"/>
      <c r="Q27" s="595"/>
      <c r="R27" s="596"/>
      <c r="S27"/>
    </row>
    <row r="28" spans="1:19" ht="18" customHeight="1" x14ac:dyDescent="0.2">
      <c r="A28" s="579"/>
      <c r="B28" s="581" t="s">
        <v>66</v>
      </c>
      <c r="C28" s="582"/>
      <c r="D28" s="218" t="s">
        <v>481</v>
      </c>
      <c r="E28" s="308"/>
      <c r="F28" s="234" t="s">
        <v>483</v>
      </c>
      <c r="G28" s="218" t="s">
        <v>482</v>
      </c>
      <c r="H28" s="309"/>
      <c r="I28" s="237" t="s">
        <v>483</v>
      </c>
      <c r="L28" s="597"/>
      <c r="M28" s="598"/>
      <c r="N28" s="598"/>
      <c r="O28" s="598"/>
      <c r="P28" s="598"/>
      <c r="Q28" s="598"/>
      <c r="R28" s="599"/>
      <c r="S28" s="137"/>
    </row>
    <row r="29" spans="1:19" ht="18" customHeight="1" thickBot="1" x14ac:dyDescent="0.25">
      <c r="A29" s="580"/>
      <c r="B29" s="583" t="s">
        <v>486</v>
      </c>
      <c r="C29" s="584"/>
      <c r="D29" s="219" t="s">
        <v>481</v>
      </c>
      <c r="E29" s="450"/>
      <c r="F29" s="235" t="s">
        <v>483</v>
      </c>
      <c r="G29" s="219" t="s">
        <v>482</v>
      </c>
      <c r="H29" s="450"/>
      <c r="I29" s="238" t="s">
        <v>483</v>
      </c>
      <c r="L29" s="597"/>
      <c r="M29" s="598"/>
      <c r="N29" s="598"/>
      <c r="O29" s="598"/>
      <c r="P29" s="598"/>
      <c r="Q29" s="598"/>
      <c r="R29" s="599"/>
      <c r="S29" s="137"/>
    </row>
    <row r="30" spans="1:19" ht="18" customHeight="1" x14ac:dyDescent="0.2">
      <c r="A30" s="727" t="s">
        <v>382</v>
      </c>
      <c r="B30" s="725"/>
      <c r="C30" s="726"/>
      <c r="D30" s="447" t="s">
        <v>622</v>
      </c>
      <c r="E30" s="448" t="s">
        <v>623</v>
      </c>
      <c r="F30" s="447" t="s">
        <v>624</v>
      </c>
      <c r="G30" s="449" t="s">
        <v>623</v>
      </c>
      <c r="L30" s="597"/>
      <c r="M30" s="598"/>
      <c r="N30" s="598"/>
      <c r="O30" s="598"/>
      <c r="P30" s="598"/>
      <c r="Q30" s="598"/>
      <c r="R30" s="599"/>
      <c r="S30" s="137"/>
    </row>
    <row r="31" spans="1:19" ht="18" customHeight="1" thickBot="1" x14ac:dyDescent="0.25">
      <c r="A31" s="727"/>
      <c r="B31" s="585" t="s">
        <v>383</v>
      </c>
      <c r="C31" s="586"/>
      <c r="D31" s="574"/>
      <c r="E31" s="575"/>
      <c r="F31" s="574"/>
      <c r="G31" s="658"/>
      <c r="L31" s="600"/>
      <c r="M31" s="601"/>
      <c r="N31" s="601"/>
      <c r="O31" s="601"/>
      <c r="P31" s="601"/>
      <c r="Q31" s="601"/>
      <c r="R31" s="602"/>
    </row>
    <row r="32" spans="1:19" ht="18" customHeight="1" x14ac:dyDescent="0.2">
      <c r="A32" s="727"/>
      <c r="B32" s="428" t="s">
        <v>384</v>
      </c>
      <c r="C32" s="429"/>
      <c r="D32" s="574"/>
      <c r="E32" s="575"/>
      <c r="F32" s="574"/>
      <c r="G32" s="658"/>
    </row>
    <row r="33" spans="1:19" ht="18" customHeight="1" thickBot="1" x14ac:dyDescent="0.25">
      <c r="A33" s="727"/>
      <c r="B33" s="585" t="s">
        <v>385</v>
      </c>
      <c r="C33" s="586"/>
      <c r="D33" s="574"/>
      <c r="E33" s="575"/>
      <c r="F33" s="574"/>
      <c r="G33" s="658"/>
    </row>
    <row r="34" spans="1:19" ht="18" customHeight="1" thickBot="1" x14ac:dyDescent="0.25">
      <c r="A34" s="728"/>
      <c r="B34" s="660" t="s">
        <v>386</v>
      </c>
      <c r="C34" s="661"/>
      <c r="D34" s="520"/>
      <c r="E34" s="657"/>
      <c r="F34" s="520"/>
      <c r="G34" s="521"/>
      <c r="L34" s="173" t="s">
        <v>391</v>
      </c>
      <c r="M34" s="174" t="s">
        <v>468</v>
      </c>
      <c r="N34" s="570" t="s">
        <v>392</v>
      </c>
      <c r="O34" s="571"/>
      <c r="P34" s="571"/>
      <c r="Q34" s="572"/>
      <c r="R34" s="175" t="s">
        <v>393</v>
      </c>
    </row>
    <row r="35" spans="1:19" ht="18" customHeight="1" thickBot="1" x14ac:dyDescent="0.25">
      <c r="A35" s="505" t="s">
        <v>573</v>
      </c>
      <c r="B35" s="505"/>
      <c r="C35" s="505"/>
      <c r="D35" s="505"/>
      <c r="K35" s="255" t="s">
        <v>73</v>
      </c>
      <c r="L35" s="258">
        <v>44661</v>
      </c>
      <c r="M35" s="259" t="s">
        <v>470</v>
      </c>
      <c r="N35" s="559" t="s">
        <v>473</v>
      </c>
      <c r="O35" s="560"/>
      <c r="P35" s="560"/>
      <c r="Q35" s="561"/>
      <c r="R35" s="260">
        <v>1</v>
      </c>
      <c r="S35" s="280">
        <f>IFERROR(VLOOKUP(N35,入力フォーム用項目!$B$25:$C$26,2,FALSE),"")</f>
        <v>3002</v>
      </c>
    </row>
    <row r="36" spans="1:19" ht="18" customHeight="1" thickBot="1" x14ac:dyDescent="0.25">
      <c r="A36" s="171" t="s">
        <v>423</v>
      </c>
      <c r="B36" s="576" t="s">
        <v>398</v>
      </c>
      <c r="C36" s="576"/>
      <c r="D36" s="576" t="s">
        <v>488</v>
      </c>
      <c r="E36" s="576"/>
      <c r="F36" s="576"/>
      <c r="G36" s="576"/>
      <c r="H36" s="576" t="s">
        <v>72</v>
      </c>
      <c r="I36" s="577"/>
      <c r="L36" s="326"/>
      <c r="M36" s="321"/>
      <c r="N36" s="502"/>
      <c r="O36" s="503"/>
      <c r="P36" s="503"/>
      <c r="Q36" s="504"/>
      <c r="R36" s="327"/>
      <c r="S36" s="280" t="str">
        <f>IFERROR(VLOOKUP(N36,入力フォーム用項目!$B$25:$C$26,2,FALSE),"")</f>
        <v/>
      </c>
    </row>
    <row r="37" spans="1:19" ht="18" customHeight="1" thickBot="1" x14ac:dyDescent="0.25">
      <c r="A37" s="310"/>
      <c r="B37" s="509"/>
      <c r="C37" s="510"/>
      <c r="D37" s="511"/>
      <c r="E37" s="512"/>
      <c r="F37" s="512"/>
      <c r="G37" s="513"/>
      <c r="H37" s="514"/>
      <c r="I37" s="515"/>
      <c r="J37" s="284" t="str">
        <f>IFERROR(VLOOKUP(D37,入力フォーム用項目!$E$30:$F$31,2,FALSE),"")</f>
        <v/>
      </c>
      <c r="L37" s="328"/>
      <c r="M37" s="323"/>
      <c r="N37" s="564"/>
      <c r="O37" s="565"/>
      <c r="P37" s="565"/>
      <c r="Q37" s="566"/>
      <c r="R37" s="329"/>
      <c r="S37" s="286" t="str">
        <f>IFERROR(VLOOKUP(N37,入力フォーム用項目!$B$25:$C$26,2,FALSE),"")</f>
        <v/>
      </c>
    </row>
    <row r="38" spans="1:19" ht="18" customHeight="1" thickBot="1" x14ac:dyDescent="0.25">
      <c r="A38" s="311"/>
      <c r="B38" s="516"/>
      <c r="C38" s="517"/>
      <c r="D38" s="508"/>
      <c r="E38" s="518"/>
      <c r="F38" s="518"/>
      <c r="G38" s="519"/>
      <c r="H38" s="520"/>
      <c r="I38" s="521"/>
      <c r="J38" s="285" t="str">
        <f>IFERROR(VLOOKUP(D38,入力フォーム用項目!$E$30:$F$31,2,FALSE),"")</f>
        <v/>
      </c>
      <c r="L38" s="138" t="s">
        <v>447</v>
      </c>
    </row>
    <row r="39" spans="1:19" ht="18" customHeight="1" thickBot="1" x14ac:dyDescent="0.25">
      <c r="A39" s="505" t="s">
        <v>572</v>
      </c>
      <c r="B39" s="505"/>
      <c r="C39" s="505"/>
      <c r="D39" s="505"/>
      <c r="L39" s="202" t="s">
        <v>391</v>
      </c>
      <c r="M39" s="203" t="s">
        <v>468</v>
      </c>
      <c r="N39" s="688" t="s">
        <v>399</v>
      </c>
      <c r="O39" s="689"/>
      <c r="P39" s="690"/>
      <c r="Q39" s="616" t="s">
        <v>576</v>
      </c>
      <c r="R39" s="617"/>
    </row>
    <row r="40" spans="1:19" ht="18" customHeight="1" thickBot="1" x14ac:dyDescent="0.25">
      <c r="A40" s="171" t="s">
        <v>423</v>
      </c>
      <c r="B40" s="526" t="s">
        <v>398</v>
      </c>
      <c r="C40" s="528"/>
      <c r="D40" s="526" t="s">
        <v>425</v>
      </c>
      <c r="E40" s="527"/>
      <c r="F40" s="527"/>
      <c r="G40" s="527"/>
      <c r="H40" s="528"/>
      <c r="I40" s="172" t="s">
        <v>72</v>
      </c>
      <c r="K40" s="255" t="s">
        <v>73</v>
      </c>
      <c r="L40" s="256">
        <v>44661</v>
      </c>
      <c r="M40" s="257" t="s">
        <v>470</v>
      </c>
      <c r="N40" s="562" t="s">
        <v>427</v>
      </c>
      <c r="O40" s="562"/>
      <c r="P40" s="563"/>
      <c r="Q40" s="618"/>
      <c r="R40" s="619"/>
    </row>
    <row r="41" spans="1:19" ht="18" customHeight="1" thickBot="1" x14ac:dyDescent="0.25">
      <c r="A41" s="310"/>
      <c r="B41" s="509"/>
      <c r="C41" s="510"/>
      <c r="D41" s="511"/>
      <c r="E41" s="512"/>
      <c r="F41" s="512"/>
      <c r="G41" s="512"/>
      <c r="H41" s="513"/>
      <c r="I41" s="312"/>
      <c r="J41" s="280" t="str">
        <f>IFERROR(VLOOKUP(D41,入力フォーム用項目!$E$37:$F$51,2,FALSE),"")</f>
        <v/>
      </c>
      <c r="K41" s="255"/>
      <c r="L41" s="686" t="s">
        <v>381</v>
      </c>
      <c r="M41" s="687"/>
      <c r="N41" s="711" t="s">
        <v>316</v>
      </c>
      <c r="O41" s="711"/>
      <c r="P41" s="712"/>
      <c r="Q41" s="618"/>
      <c r="R41" s="619"/>
    </row>
    <row r="42" spans="1:19" ht="18" customHeight="1" thickBot="1" x14ac:dyDescent="0.25">
      <c r="A42" s="310"/>
      <c r="B42" s="522"/>
      <c r="C42" s="523"/>
      <c r="D42" s="502"/>
      <c r="E42" s="503"/>
      <c r="F42" s="503"/>
      <c r="G42" s="503"/>
      <c r="H42" s="504"/>
      <c r="I42" s="313"/>
      <c r="J42" s="280" t="str">
        <f>IFERROR(VLOOKUP(D42,入力フォーム用項目!$E$37:$F$51,2,FALSE),"")</f>
        <v/>
      </c>
      <c r="L42" s="202" t="s">
        <v>391</v>
      </c>
      <c r="M42" s="203" t="s">
        <v>468</v>
      </c>
      <c r="N42" s="688" t="s">
        <v>399</v>
      </c>
      <c r="O42" s="689"/>
      <c r="P42" s="690"/>
      <c r="Q42" s="618"/>
      <c r="R42" s="619"/>
    </row>
    <row r="43" spans="1:19" ht="18" customHeight="1" thickBot="1" x14ac:dyDescent="0.25">
      <c r="A43" s="314"/>
      <c r="B43" s="524"/>
      <c r="C43" s="525"/>
      <c r="D43" s="502"/>
      <c r="E43" s="503"/>
      <c r="F43" s="503"/>
      <c r="G43" s="503"/>
      <c r="H43" s="504"/>
      <c r="I43" s="313"/>
      <c r="J43" s="280" t="str">
        <f>IFERROR(VLOOKUP(D43,入力フォーム用項目!$E$37:$F$51,2,FALSE),"")</f>
        <v/>
      </c>
      <c r="L43" s="322"/>
      <c r="M43" s="330"/>
      <c r="N43" s="507"/>
      <c r="O43" s="507"/>
      <c r="P43" s="508"/>
      <c r="Q43" s="618"/>
      <c r="R43" s="619"/>
    </row>
    <row r="44" spans="1:19" ht="18" customHeight="1" thickBot="1" x14ac:dyDescent="0.25">
      <c r="A44" s="314"/>
      <c r="B44" s="524"/>
      <c r="C44" s="525"/>
      <c r="D44" s="502"/>
      <c r="E44" s="503"/>
      <c r="F44" s="503"/>
      <c r="G44" s="503"/>
      <c r="H44" s="504"/>
      <c r="I44" s="313"/>
      <c r="J44" s="280" t="str">
        <f>IFERROR(VLOOKUP(D44,入力フォーム用項目!$E$37:$F$51,2,FALSE),"")</f>
        <v/>
      </c>
      <c r="L44" s="691" t="s">
        <v>381</v>
      </c>
      <c r="M44" s="692"/>
      <c r="N44" s="695"/>
      <c r="O44" s="695"/>
      <c r="P44" s="696"/>
      <c r="Q44" s="618"/>
      <c r="R44" s="619"/>
    </row>
    <row r="45" spans="1:19" ht="18" customHeight="1" thickBot="1" x14ac:dyDescent="0.25">
      <c r="A45" s="311"/>
      <c r="B45" s="516"/>
      <c r="C45" s="517"/>
      <c r="D45" s="508"/>
      <c r="E45" s="518"/>
      <c r="F45" s="518"/>
      <c r="G45" s="518"/>
      <c r="H45" s="519"/>
      <c r="I45" s="315"/>
      <c r="J45" s="280" t="str">
        <f>IFERROR(VLOOKUP(D45,入力フォーム用項目!$E$37:$F$51,2,FALSE),"")</f>
        <v/>
      </c>
      <c r="L45" s="691"/>
      <c r="M45" s="692"/>
      <c r="N45" s="506"/>
      <c r="O45" s="506"/>
      <c r="P45" s="502"/>
      <c r="Q45" s="618"/>
      <c r="R45" s="619"/>
    </row>
    <row r="46" spans="1:19" ht="18" customHeight="1" thickBot="1" x14ac:dyDescent="0.25">
      <c r="A46" s="529" t="s">
        <v>571</v>
      </c>
      <c r="B46" s="529"/>
      <c r="C46" s="529"/>
      <c r="D46" s="430"/>
      <c r="E46" s="168"/>
      <c r="F46" s="168"/>
      <c r="G46" s="168"/>
      <c r="H46" s="167"/>
      <c r="I46" s="167"/>
      <c r="J46" s="137"/>
      <c r="L46" s="691"/>
      <c r="M46" s="692"/>
      <c r="N46" s="506"/>
      <c r="O46" s="506"/>
      <c r="P46" s="502"/>
      <c r="Q46" s="618"/>
      <c r="R46" s="619"/>
    </row>
    <row r="47" spans="1:19" ht="18" customHeight="1" thickBot="1" x14ac:dyDescent="0.25">
      <c r="A47" s="180" t="s">
        <v>391</v>
      </c>
      <c r="B47" s="659" t="s">
        <v>398</v>
      </c>
      <c r="C47" s="659"/>
      <c r="D47" s="699" t="s">
        <v>487</v>
      </c>
      <c r="E47" s="699"/>
      <c r="F47" s="699"/>
      <c r="G47" s="699"/>
      <c r="H47" s="699"/>
      <c r="I47" s="181" t="s">
        <v>402</v>
      </c>
      <c r="J47" s="137"/>
      <c r="L47" s="691"/>
      <c r="M47" s="692"/>
      <c r="N47" s="506"/>
      <c r="O47" s="506"/>
      <c r="P47" s="502"/>
      <c r="Q47" s="618"/>
      <c r="R47" s="619"/>
    </row>
    <row r="48" spans="1:19" ht="18" customHeight="1" thickBot="1" x14ac:dyDescent="0.25">
      <c r="A48" s="314"/>
      <c r="B48" s="544"/>
      <c r="C48" s="544"/>
      <c r="D48" s="506"/>
      <c r="E48" s="506"/>
      <c r="F48" s="506"/>
      <c r="G48" s="506"/>
      <c r="H48" s="506"/>
      <c r="I48" s="316"/>
      <c r="J48" s="284" t="str">
        <f>IFERROR(VLOOKUP(D48,入力フォーム用項目!$E$3:$F$29,2,FALSE),"")</f>
        <v/>
      </c>
      <c r="L48" s="693"/>
      <c r="M48" s="694"/>
      <c r="N48" s="507"/>
      <c r="O48" s="507"/>
      <c r="P48" s="508"/>
      <c r="Q48" s="620"/>
      <c r="R48" s="621"/>
    </row>
    <row r="49" spans="1:19" ht="18" customHeight="1" thickBot="1" x14ac:dyDescent="0.25">
      <c r="A49" s="314"/>
      <c r="B49" s="544"/>
      <c r="C49" s="544"/>
      <c r="D49" s="506"/>
      <c r="E49" s="506"/>
      <c r="F49" s="506"/>
      <c r="G49" s="506"/>
      <c r="H49" s="506"/>
      <c r="I49" s="316"/>
      <c r="J49" s="284" t="str">
        <f>IFERROR(VLOOKUP(D49,入力フォーム用項目!$E$3:$F$29,2,FALSE),"")</f>
        <v/>
      </c>
      <c r="L49" s="505" t="s">
        <v>574</v>
      </c>
      <c r="M49" s="505"/>
      <c r="N49" s="505"/>
      <c r="O49" s="505"/>
    </row>
    <row r="50" spans="1:19" ht="18" customHeight="1" thickBot="1" x14ac:dyDescent="0.25">
      <c r="A50" s="314"/>
      <c r="B50" s="544"/>
      <c r="C50" s="544"/>
      <c r="D50" s="506"/>
      <c r="E50" s="506"/>
      <c r="F50" s="506"/>
      <c r="G50" s="506"/>
      <c r="H50" s="506"/>
      <c r="I50" s="316"/>
      <c r="J50" s="284" t="str">
        <f>IFERROR(VLOOKUP(D50,入力フォーム用項目!$E$3:$F$29,2,FALSE),"")</f>
        <v/>
      </c>
      <c r="L50" s="331" t="s">
        <v>456</v>
      </c>
      <c r="M50" s="332"/>
      <c r="N50" s="332"/>
      <c r="O50" s="332"/>
      <c r="P50" s="332"/>
      <c r="Q50" s="332"/>
      <c r="R50" s="530" t="s">
        <v>448</v>
      </c>
      <c r="S50" s="531"/>
    </row>
    <row r="51" spans="1:19" ht="18" customHeight="1" thickBot="1" x14ac:dyDescent="0.25">
      <c r="A51" s="314"/>
      <c r="B51" s="544"/>
      <c r="C51" s="544"/>
      <c r="D51" s="506"/>
      <c r="E51" s="506"/>
      <c r="F51" s="506"/>
      <c r="G51" s="506"/>
      <c r="H51" s="506"/>
      <c r="I51" s="316"/>
      <c r="J51" s="284" t="str">
        <f>IFERROR(VLOOKUP(D51,入力フォーム用項目!$E$3:$F$29,2,FALSE),"")</f>
        <v/>
      </c>
      <c r="L51" s="333" t="s">
        <v>457</v>
      </c>
      <c r="M51" s="334"/>
      <c r="N51" s="334"/>
      <c r="O51" s="334"/>
      <c r="P51" s="334"/>
      <c r="Q51" s="334"/>
      <c r="R51" s="532" t="s">
        <v>448</v>
      </c>
      <c r="S51" s="532"/>
    </row>
    <row r="52" spans="1:19" ht="18" customHeight="1" thickBot="1" x14ac:dyDescent="0.25">
      <c r="A52" s="317"/>
      <c r="B52" s="676" t="s">
        <v>434</v>
      </c>
      <c r="C52" s="676"/>
      <c r="D52" s="676"/>
      <c r="E52" s="676"/>
      <c r="F52" s="676"/>
      <c r="G52" s="676"/>
      <c r="H52" s="676"/>
      <c r="I52" s="677"/>
      <c r="J52" s="130"/>
      <c r="L52" s="335"/>
      <c r="M52" s="336"/>
      <c r="N52" s="336"/>
      <c r="O52" s="336"/>
      <c r="P52" s="337"/>
      <c r="Q52" s="337"/>
      <c r="R52" s="533"/>
      <c r="S52" s="534"/>
    </row>
    <row r="53" spans="1:19" ht="18" customHeight="1" x14ac:dyDescent="0.2">
      <c r="A53" s="729" t="s">
        <v>666</v>
      </c>
      <c r="B53" s="730"/>
      <c r="C53" s="730"/>
      <c r="D53" s="730"/>
      <c r="E53" s="730"/>
      <c r="F53" s="730"/>
      <c r="G53" s="730"/>
      <c r="H53" s="730"/>
      <c r="I53" s="730"/>
      <c r="J53" s="731"/>
      <c r="L53" s="713" t="s">
        <v>569</v>
      </c>
      <c r="M53" s="714"/>
      <c r="N53" s="338"/>
      <c r="O53" s="339"/>
      <c r="P53" s="339"/>
      <c r="Q53" s="339"/>
      <c r="R53" s="545" t="s">
        <v>449</v>
      </c>
      <c r="S53" s="546"/>
    </row>
    <row r="54" spans="1:19" ht="18" customHeight="1" thickBot="1" x14ac:dyDescent="0.25">
      <c r="A54" s="732"/>
      <c r="B54" s="733"/>
      <c r="C54" s="733"/>
      <c r="D54" s="733"/>
      <c r="E54" s="733"/>
      <c r="F54" s="733"/>
      <c r="G54" s="733"/>
      <c r="H54" s="733"/>
      <c r="I54" s="733"/>
      <c r="J54" s="734"/>
      <c r="L54" s="715" t="s">
        <v>570</v>
      </c>
      <c r="M54" s="716"/>
      <c r="N54" s="340"/>
      <c r="O54" s="336"/>
      <c r="P54" s="336"/>
      <c r="Q54" s="336"/>
      <c r="R54" s="547" t="s">
        <v>449</v>
      </c>
      <c r="S54" s="548"/>
    </row>
    <row r="55" spans="1:19" ht="18" customHeight="1" x14ac:dyDescent="0.2">
      <c r="A55" s="438"/>
      <c r="B55" s="674"/>
      <c r="C55" s="674"/>
      <c r="D55" s="441" t="s">
        <v>129</v>
      </c>
      <c r="E55" s="442" t="s">
        <v>403</v>
      </c>
      <c r="F55" s="674"/>
      <c r="G55" s="674"/>
      <c r="H55" s="443" t="s">
        <v>241</v>
      </c>
      <c r="I55" s="444">
        <f>B55*F55</f>
        <v>0</v>
      </c>
      <c r="J55" s="439"/>
      <c r="L55" s="697" t="s">
        <v>462</v>
      </c>
      <c r="M55" s="697"/>
      <c r="N55" s="697"/>
      <c r="O55" s="697"/>
      <c r="P55" s="697"/>
      <c r="Q55" s="697"/>
      <c r="R55" s="697"/>
      <c r="S55" s="697"/>
    </row>
    <row r="56" spans="1:19" ht="18" customHeight="1" thickBot="1" x14ac:dyDescent="0.25">
      <c r="A56" s="110"/>
      <c r="B56" s="675"/>
      <c r="C56" s="675"/>
      <c r="D56" s="441" t="s">
        <v>129</v>
      </c>
      <c r="E56" s="442" t="s">
        <v>403</v>
      </c>
      <c r="F56" s="675"/>
      <c r="G56" s="675"/>
      <c r="H56" s="443" t="s">
        <v>241</v>
      </c>
      <c r="I56" s="444">
        <f>B56*F56</f>
        <v>0</v>
      </c>
      <c r="J56" s="68"/>
      <c r="L56" s="698"/>
      <c r="M56" s="698"/>
      <c r="N56" s="698"/>
      <c r="O56" s="698"/>
      <c r="P56" s="698"/>
      <c r="Q56" s="698"/>
      <c r="R56" s="698"/>
      <c r="S56" s="698"/>
    </row>
    <row r="57" spans="1:19" ht="18" customHeight="1" x14ac:dyDescent="0.2">
      <c r="A57" s="110"/>
      <c r="B57" s="675"/>
      <c r="C57" s="675"/>
      <c r="D57" s="441" t="s">
        <v>129</v>
      </c>
      <c r="E57" s="442" t="s">
        <v>403</v>
      </c>
      <c r="F57" s="675"/>
      <c r="G57" s="675"/>
      <c r="H57" s="443" t="s">
        <v>241</v>
      </c>
      <c r="I57" s="444">
        <f t="shared" ref="I57:I58" si="0">B57*F57</f>
        <v>0</v>
      </c>
      <c r="J57" s="68"/>
      <c r="L57" s="535" t="s">
        <v>491</v>
      </c>
      <c r="M57" s="536"/>
      <c r="N57" s="536"/>
      <c r="O57" s="536"/>
      <c r="P57" s="536"/>
      <c r="Q57" s="536"/>
      <c r="R57" s="537"/>
      <c r="S57"/>
    </row>
    <row r="58" spans="1:19" ht="18" customHeight="1" x14ac:dyDescent="0.2">
      <c r="A58" s="110"/>
      <c r="B58" s="675"/>
      <c r="C58" s="675"/>
      <c r="D58" s="441" t="s">
        <v>129</v>
      </c>
      <c r="E58" s="442" t="s">
        <v>403</v>
      </c>
      <c r="F58" s="675"/>
      <c r="G58" s="675"/>
      <c r="H58" s="443" t="s">
        <v>241</v>
      </c>
      <c r="I58" s="444">
        <f t="shared" si="0"/>
        <v>0</v>
      </c>
      <c r="J58" s="68"/>
      <c r="K58" s="122"/>
      <c r="L58" s="538"/>
      <c r="M58" s="539"/>
      <c r="N58" s="539"/>
      <c r="O58" s="539"/>
      <c r="P58" s="539"/>
      <c r="Q58" s="539"/>
      <c r="R58" s="540"/>
    </row>
    <row r="59" spans="1:19" ht="18" customHeight="1" thickBot="1" x14ac:dyDescent="0.25">
      <c r="A59" s="110"/>
      <c r="B59" s="440"/>
      <c r="C59" s="440"/>
      <c r="D59" s="440"/>
      <c r="E59" s="210" t="s">
        <v>317</v>
      </c>
      <c r="F59" s="678">
        <f>SUM(F55:G58)</f>
        <v>0</v>
      </c>
      <c r="G59" s="678"/>
      <c r="H59" s="210" t="s">
        <v>241</v>
      </c>
      <c r="I59" s="254">
        <f>SUM(I55:I58)</f>
        <v>0</v>
      </c>
      <c r="J59" s="68"/>
      <c r="L59" s="541"/>
      <c r="M59" s="542"/>
      <c r="N59" s="542"/>
      <c r="O59" s="542"/>
      <c r="P59" s="542"/>
      <c r="Q59" s="542"/>
      <c r="R59" s="543"/>
      <c r="S59"/>
    </row>
    <row r="60" spans="1:19" ht="18" customHeight="1" thickBot="1" x14ac:dyDescent="0.25">
      <c r="A60" s="107"/>
      <c r="B60" s="118"/>
      <c r="C60" s="118"/>
      <c r="D60" s="119"/>
      <c r="E60" s="119"/>
      <c r="F60" s="119"/>
      <c r="G60" s="119"/>
      <c r="H60" s="119"/>
      <c r="I60" s="120"/>
      <c r="J60" s="166"/>
      <c r="S60"/>
    </row>
    <row r="61" spans="1:19" ht="18" customHeight="1" thickBot="1" x14ac:dyDescent="0.25">
      <c r="K61" s="440"/>
      <c r="L61" s="46"/>
      <c r="M61" s="46"/>
      <c r="N61" s="46"/>
      <c r="O61" s="46"/>
      <c r="P61" s="46"/>
      <c r="Q61" s="46"/>
      <c r="R61" s="46"/>
    </row>
    <row r="62" spans="1:19" ht="30.65" customHeight="1" thickBot="1" x14ac:dyDescent="0.25">
      <c r="A62" s="263" t="s">
        <v>369</v>
      </c>
      <c r="B62" s="651">
        <f>B3</f>
        <v>0</v>
      </c>
      <c r="C62" s="651"/>
      <c r="D62" s="651"/>
      <c r="E62" s="651"/>
      <c r="F62" s="651"/>
      <c r="G62" s="651"/>
      <c r="H62" s="651"/>
      <c r="I62" s="651"/>
      <c r="J62" s="652"/>
      <c r="K62" s="122"/>
      <c r="L62" s="549" t="s">
        <v>18</v>
      </c>
      <c r="M62" s="550"/>
      <c r="N62" s="723">
        <f>F17</f>
        <v>0</v>
      </c>
      <c r="O62" s="723"/>
      <c r="P62" s="723"/>
      <c r="Q62" s="723"/>
      <c r="R62" s="724"/>
      <c r="S62"/>
    </row>
    <row r="63" spans="1:19" ht="18" customHeight="1" thickBot="1" x14ac:dyDescent="0.25"/>
    <row r="64" spans="1:19" ht="18" customHeight="1" thickBot="1" x14ac:dyDescent="0.25">
      <c r="A64" s="121" t="s">
        <v>518</v>
      </c>
      <c r="B64" s="114"/>
      <c r="C64" s="114"/>
      <c r="D64" s="115"/>
      <c r="E64" s="115"/>
      <c r="F64" s="115"/>
      <c r="G64" s="115"/>
      <c r="H64" s="115"/>
      <c r="I64" s="116"/>
      <c r="L64" s="341" t="s">
        <v>463</v>
      </c>
      <c r="M64" s="342"/>
      <c r="N64" s="342"/>
      <c r="O64" s="342"/>
      <c r="P64" s="342"/>
      <c r="Q64" s="342"/>
      <c r="R64" s="343"/>
    </row>
    <row r="65" spans="1:19" ht="18" customHeight="1" thickBot="1" x14ac:dyDescent="0.25">
      <c r="A65" s="188" t="s">
        <v>391</v>
      </c>
      <c r="B65" s="735" t="s">
        <v>398</v>
      </c>
      <c r="C65" s="736"/>
      <c r="D65" s="735" t="s">
        <v>519</v>
      </c>
      <c r="E65" s="737"/>
      <c r="F65" s="737"/>
      <c r="G65" s="737"/>
      <c r="H65" s="736"/>
      <c r="I65" s="189" t="s">
        <v>393</v>
      </c>
      <c r="L65" s="344"/>
      <c r="M65" s="345"/>
      <c r="N65" s="345"/>
      <c r="O65" s="345"/>
      <c r="P65" s="345"/>
      <c r="Q65" s="345"/>
      <c r="R65" s="346"/>
    </row>
    <row r="66" spans="1:19" ht="20" customHeight="1" x14ac:dyDescent="0.2">
      <c r="A66" s="310"/>
      <c r="B66" s="509"/>
      <c r="C66" s="510"/>
      <c r="D66" s="511"/>
      <c r="E66" s="512"/>
      <c r="F66" s="512"/>
      <c r="G66" s="512"/>
      <c r="H66" s="513"/>
      <c r="I66" s="318"/>
      <c r="L66" s="344"/>
      <c r="M66" s="345"/>
      <c r="N66" s="345"/>
      <c r="O66" s="345"/>
      <c r="P66" s="345"/>
      <c r="Q66" s="345"/>
      <c r="R66" s="346"/>
    </row>
    <row r="67" spans="1:19" ht="20" customHeight="1" x14ac:dyDescent="0.2">
      <c r="A67" s="314"/>
      <c r="B67" s="524"/>
      <c r="C67" s="525"/>
      <c r="D67" s="502"/>
      <c r="E67" s="503"/>
      <c r="F67" s="503"/>
      <c r="G67" s="503"/>
      <c r="H67" s="504"/>
      <c r="I67" s="316"/>
      <c r="L67" s="344"/>
      <c r="M67" s="345"/>
      <c r="N67" s="345"/>
      <c r="O67" s="345"/>
      <c r="P67" s="345"/>
      <c r="Q67" s="345"/>
      <c r="R67" s="346"/>
    </row>
    <row r="68" spans="1:19" ht="20" customHeight="1" x14ac:dyDescent="0.2">
      <c r="A68" s="314"/>
      <c r="B68" s="524"/>
      <c r="C68" s="525"/>
      <c r="D68" s="502"/>
      <c r="E68" s="503"/>
      <c r="F68" s="503"/>
      <c r="G68" s="503"/>
      <c r="H68" s="504"/>
      <c r="I68" s="316"/>
      <c r="L68" s="344"/>
      <c r="M68" s="345"/>
      <c r="N68" s="345"/>
      <c r="O68" s="345"/>
      <c r="P68" s="345"/>
      <c r="Q68" s="345"/>
      <c r="R68" s="346"/>
    </row>
    <row r="69" spans="1:19" ht="20" customHeight="1" x14ac:dyDescent="0.2">
      <c r="A69" s="314"/>
      <c r="B69" s="524"/>
      <c r="C69" s="525"/>
      <c r="D69" s="502"/>
      <c r="E69" s="503"/>
      <c r="F69" s="503"/>
      <c r="G69" s="503"/>
      <c r="H69" s="504"/>
      <c r="I69" s="316"/>
      <c r="L69" s="344"/>
      <c r="M69" s="345"/>
      <c r="N69" s="345"/>
      <c r="O69" s="345"/>
      <c r="P69" s="345"/>
      <c r="Q69" s="345"/>
      <c r="R69" s="346"/>
    </row>
    <row r="70" spans="1:19" ht="20" customHeight="1" thickBot="1" x14ac:dyDescent="0.25">
      <c r="A70" s="311"/>
      <c r="B70" s="516"/>
      <c r="C70" s="517"/>
      <c r="D70" s="508"/>
      <c r="E70" s="518"/>
      <c r="F70" s="518"/>
      <c r="G70" s="518"/>
      <c r="H70" s="519"/>
      <c r="I70" s="319"/>
      <c r="L70" s="344"/>
      <c r="M70" s="345"/>
      <c r="N70" s="345"/>
      <c r="O70" s="345"/>
      <c r="P70" s="345"/>
      <c r="Q70" s="345"/>
      <c r="R70" s="346"/>
    </row>
    <row r="71" spans="1:19" ht="20.149999999999999" customHeight="1" thickBot="1" x14ac:dyDescent="0.25">
      <c r="A71" s="121" t="s">
        <v>575</v>
      </c>
      <c r="D71"/>
      <c r="E71"/>
      <c r="F71"/>
      <c r="G71"/>
      <c r="H71"/>
      <c r="I71"/>
      <c r="J71" s="113"/>
      <c r="L71" s="347"/>
      <c r="M71" s="348"/>
      <c r="N71" s="348"/>
      <c r="O71" s="348"/>
      <c r="P71" s="348"/>
      <c r="Q71" s="348"/>
      <c r="R71" s="349"/>
    </row>
    <row r="72" spans="1:19" ht="20.149999999999999" customHeight="1" thickBot="1" x14ac:dyDescent="0.25">
      <c r="A72" s="177" t="s">
        <v>391</v>
      </c>
      <c r="B72" s="664" t="s">
        <v>398</v>
      </c>
      <c r="C72" s="666"/>
      <c r="D72" s="664" t="s">
        <v>520</v>
      </c>
      <c r="E72" s="665"/>
      <c r="F72" s="665"/>
      <c r="G72" s="665"/>
      <c r="H72" s="666"/>
      <c r="I72" s="190" t="s">
        <v>72</v>
      </c>
      <c r="K72" s="182"/>
      <c r="L72" s="121" t="s">
        <v>521</v>
      </c>
      <c r="O72" s="113"/>
      <c r="P72" s="113"/>
      <c r="Q72" s="113"/>
    </row>
    <row r="73" spans="1:19" ht="20" customHeight="1" thickBot="1" x14ac:dyDescent="0.25">
      <c r="A73" s="314"/>
      <c r="B73" s="544"/>
      <c r="C73" s="544"/>
      <c r="D73" s="506"/>
      <c r="E73" s="506"/>
      <c r="F73" s="506"/>
      <c r="G73" s="506"/>
      <c r="H73" s="506"/>
      <c r="I73" s="316"/>
      <c r="K73" s="182"/>
      <c r="L73" s="191" t="s">
        <v>391</v>
      </c>
      <c r="M73" s="169" t="s">
        <v>398</v>
      </c>
      <c r="N73" s="576" t="s">
        <v>435</v>
      </c>
      <c r="O73" s="576"/>
      <c r="P73" s="576"/>
      <c r="Q73" s="576"/>
      <c r="R73" s="170" t="s">
        <v>72</v>
      </c>
    </row>
    <row r="74" spans="1:19" ht="20" customHeight="1" x14ac:dyDescent="0.2">
      <c r="A74" s="314"/>
      <c r="B74" s="544"/>
      <c r="C74" s="544"/>
      <c r="D74" s="506"/>
      <c r="E74" s="506"/>
      <c r="F74" s="506"/>
      <c r="G74" s="506"/>
      <c r="H74" s="506"/>
      <c r="I74" s="316"/>
      <c r="K74" s="182"/>
      <c r="L74" s="310"/>
      <c r="M74" s="350"/>
      <c r="N74" s="695"/>
      <c r="O74" s="695"/>
      <c r="P74" s="695"/>
      <c r="Q74" s="695"/>
      <c r="R74" s="318"/>
    </row>
    <row r="75" spans="1:19" ht="20" customHeight="1" x14ac:dyDescent="0.2">
      <c r="A75" s="314"/>
      <c r="B75" s="544"/>
      <c r="C75" s="544"/>
      <c r="D75" s="506"/>
      <c r="E75" s="506"/>
      <c r="F75" s="506"/>
      <c r="G75" s="506"/>
      <c r="H75" s="506"/>
      <c r="I75" s="316"/>
      <c r="K75" s="183"/>
      <c r="L75" s="314"/>
      <c r="M75" s="351"/>
      <c r="N75" s="506"/>
      <c r="O75" s="506"/>
      <c r="P75" s="506"/>
      <c r="Q75" s="506"/>
      <c r="R75" s="316"/>
    </row>
    <row r="76" spans="1:19" ht="20" customHeight="1" x14ac:dyDescent="0.2">
      <c r="A76" s="314"/>
      <c r="B76" s="544"/>
      <c r="C76" s="544"/>
      <c r="D76" s="506"/>
      <c r="E76" s="506"/>
      <c r="F76" s="506"/>
      <c r="G76" s="506"/>
      <c r="H76" s="506"/>
      <c r="I76" s="316"/>
      <c r="L76" s="314"/>
      <c r="M76" s="351"/>
      <c r="N76" s="506"/>
      <c r="O76" s="506"/>
      <c r="P76" s="506"/>
      <c r="Q76" s="506"/>
      <c r="R76" s="316"/>
    </row>
    <row r="77" spans="1:19" ht="20" customHeight="1" thickBot="1" x14ac:dyDescent="0.25">
      <c r="A77" s="311"/>
      <c r="B77" s="700"/>
      <c r="C77" s="700"/>
      <c r="D77" s="507"/>
      <c r="E77" s="507"/>
      <c r="F77" s="507"/>
      <c r="G77" s="507"/>
      <c r="H77" s="507"/>
      <c r="I77" s="319"/>
      <c r="J77" s="20"/>
      <c r="K77" s="20"/>
      <c r="L77" s="314"/>
      <c r="M77" s="351"/>
      <c r="N77" s="506"/>
      <c r="O77" s="506"/>
      <c r="P77" s="506"/>
      <c r="Q77" s="506"/>
      <c r="R77" s="316"/>
    </row>
    <row r="78" spans="1:19" ht="18" customHeight="1" thickBot="1" x14ac:dyDescent="0.25">
      <c r="A78" s="121" t="s">
        <v>436</v>
      </c>
      <c r="B78" s="114"/>
      <c r="C78" s="114"/>
      <c r="D78" s="115"/>
      <c r="E78" s="115"/>
      <c r="F78" s="115"/>
      <c r="G78" s="115"/>
      <c r="H78" s="115"/>
      <c r="I78" s="116"/>
      <c r="J78" s="113"/>
      <c r="K78" s="113"/>
      <c r="L78" s="311"/>
      <c r="M78" s="352"/>
      <c r="N78" s="507"/>
      <c r="O78" s="507"/>
      <c r="P78" s="507"/>
      <c r="Q78" s="507"/>
      <c r="R78" s="319"/>
    </row>
    <row r="79" spans="1:19" ht="18" customHeight="1" x14ac:dyDescent="0.2">
      <c r="A79" s="121" t="s">
        <v>443</v>
      </c>
      <c r="B79" s="114"/>
      <c r="C79" s="114"/>
      <c r="D79" s="115"/>
      <c r="E79" s="115"/>
      <c r="F79" s="115"/>
      <c r="G79" s="115"/>
      <c r="H79" s="115"/>
      <c r="I79" s="116"/>
      <c r="J79" s="113"/>
      <c r="K79" s="113"/>
      <c r="S79"/>
    </row>
    <row r="80" spans="1:19" ht="18" customHeight="1" thickBot="1" x14ac:dyDescent="0.25">
      <c r="J80" s="113"/>
      <c r="K80" s="113"/>
      <c r="L80" t="s">
        <v>538</v>
      </c>
      <c r="S80"/>
    </row>
    <row r="81" spans="1:19" ht="18" customHeight="1" thickBot="1" x14ac:dyDescent="0.25">
      <c r="J81" s="113"/>
      <c r="K81" s="113"/>
      <c r="L81" s="192" t="s">
        <v>391</v>
      </c>
      <c r="M81" s="193" t="s">
        <v>398</v>
      </c>
      <c r="N81" s="742" t="s">
        <v>523</v>
      </c>
      <c r="O81" s="743"/>
      <c r="P81" s="743"/>
      <c r="Q81" s="744"/>
      <c r="R81" s="194" t="s">
        <v>72</v>
      </c>
      <c r="S81"/>
    </row>
    <row r="82" spans="1:19" ht="18" customHeight="1" thickBot="1" x14ac:dyDescent="0.25">
      <c r="J82" s="113"/>
      <c r="K82" s="113"/>
      <c r="L82" s="353"/>
      <c r="M82" s="354"/>
      <c r="N82" s="511"/>
      <c r="O82" s="512"/>
      <c r="P82" s="512"/>
      <c r="Q82" s="513"/>
      <c r="R82" s="355"/>
      <c r="S82" s="280" t="str">
        <f>IFERROR(VLOOKUP(N82,備品・販売物品一覧!$F$42:$G$54,2,FALSE),"")</f>
        <v/>
      </c>
    </row>
    <row r="83" spans="1:19" ht="18" customHeight="1" thickBot="1" x14ac:dyDescent="0.25">
      <c r="J83" s="113"/>
      <c r="K83" s="113"/>
      <c r="L83" s="314"/>
      <c r="M83" s="351"/>
      <c r="N83" s="502"/>
      <c r="O83" s="503"/>
      <c r="P83" s="503"/>
      <c r="Q83" s="504"/>
      <c r="R83" s="316"/>
      <c r="S83" s="280" t="str">
        <f>IFERROR(VLOOKUP(N83,備品・販売物品一覧!$F$42:$G$54,2,FALSE),"")</f>
        <v/>
      </c>
    </row>
    <row r="84" spans="1:19" ht="18" customHeight="1" thickBot="1" x14ac:dyDescent="0.25">
      <c r="J84" s="113"/>
      <c r="K84" s="113"/>
      <c r="L84" s="314"/>
      <c r="M84" s="351"/>
      <c r="N84" s="502"/>
      <c r="O84" s="503"/>
      <c r="P84" s="503"/>
      <c r="Q84" s="504"/>
      <c r="R84" s="316"/>
      <c r="S84" s="280" t="str">
        <f>IFERROR(VLOOKUP(N84,備品・販売物品一覧!$F$42:$G$54,2,FALSE),"")</f>
        <v/>
      </c>
    </row>
    <row r="85" spans="1:19" ht="18" customHeight="1" thickBot="1" x14ac:dyDescent="0.25">
      <c r="L85" s="314"/>
      <c r="M85" s="351"/>
      <c r="N85" s="506"/>
      <c r="O85" s="506"/>
      <c r="P85" s="506"/>
      <c r="Q85" s="506"/>
      <c r="R85" s="316"/>
      <c r="S85" s="280" t="str">
        <f>IFERROR(VLOOKUP(N85,備品・販売物品一覧!$F$42:$G$54,2,FALSE),"")</f>
        <v/>
      </c>
    </row>
    <row r="86" spans="1:19" ht="18" customHeight="1" thickBot="1" x14ac:dyDescent="0.25">
      <c r="L86" s="356"/>
      <c r="M86" s="357"/>
      <c r="N86" s="753"/>
      <c r="O86" s="753"/>
      <c r="P86" s="753"/>
      <c r="Q86" s="753"/>
      <c r="R86" s="358"/>
      <c r="S86" s="285" t="str">
        <f>IFERROR(VLOOKUP(N86,備品・販売物品一覧!$F$42:$G$54,2,FALSE),"")</f>
        <v/>
      </c>
    </row>
    <row r="87" spans="1:19" ht="18" customHeight="1" x14ac:dyDescent="0.2">
      <c r="D87"/>
      <c r="E87"/>
      <c r="F87"/>
      <c r="G87"/>
      <c r="H87"/>
      <c r="I87"/>
      <c r="L87" s="45" t="s">
        <v>524</v>
      </c>
      <c r="O87" s="113"/>
      <c r="P87" s="113"/>
      <c r="Q87" s="113"/>
    </row>
    <row r="88" spans="1:19" ht="23.15" customHeight="1" thickBot="1" x14ac:dyDescent="0.25">
      <c r="A88" s="118"/>
      <c r="B88" s="118"/>
      <c r="C88" s="118"/>
      <c r="D88" s="119"/>
      <c r="E88" s="119"/>
      <c r="F88" s="119"/>
      <c r="G88" s="119"/>
      <c r="H88" s="119"/>
      <c r="I88" s="120"/>
      <c r="J88" s="112"/>
      <c r="K88" s="112"/>
      <c r="L88" s="112"/>
      <c r="M88" s="112"/>
      <c r="N88" s="112"/>
      <c r="O88" s="117"/>
      <c r="P88" s="117"/>
      <c r="Q88" s="117"/>
      <c r="R88" s="112"/>
      <c r="S88" s="131"/>
    </row>
    <row r="89" spans="1:19" ht="13.5" customHeight="1" x14ac:dyDescent="0.2">
      <c r="A89" s="114"/>
      <c r="B89" s="114"/>
      <c r="C89" s="114"/>
      <c r="D89" s="115"/>
      <c r="E89" s="115"/>
      <c r="F89" s="115"/>
      <c r="G89" s="115"/>
      <c r="H89" s="115"/>
      <c r="I89" s="116"/>
      <c r="O89" s="113"/>
      <c r="P89" s="113"/>
      <c r="Q89" s="113"/>
    </row>
    <row r="90" spans="1:19" s="6" customFormat="1" ht="25" customHeight="1" x14ac:dyDescent="0.2">
      <c r="A90" s="6" t="s">
        <v>548</v>
      </c>
      <c r="D90" s="61"/>
      <c r="E90" s="61"/>
      <c r="F90" s="61"/>
      <c r="G90" s="61"/>
      <c r="H90" s="61"/>
      <c r="I90" s="61"/>
      <c r="Q90" s="165"/>
      <c r="S90" s="47"/>
    </row>
    <row r="91" spans="1:19" s="6" customFormat="1" ht="25" customHeight="1" thickBot="1" x14ac:dyDescent="0.25">
      <c r="B91" s="47"/>
      <c r="C91" s="47"/>
      <c r="D91" s="47"/>
      <c r="E91" s="47"/>
      <c r="F91" s="47"/>
      <c r="G91" s="47"/>
      <c r="H91" s="61"/>
      <c r="I91" s="61"/>
      <c r="K91" s="445"/>
      <c r="L91" s="445"/>
      <c r="M91" s="445"/>
      <c r="N91" s="445"/>
      <c r="O91" s="446"/>
      <c r="S91" s="47"/>
    </row>
    <row r="92" spans="1:19" s="6" customFormat="1" ht="25" customHeight="1" thickBot="1" x14ac:dyDescent="0.25">
      <c r="A92" s="214">
        <v>3001</v>
      </c>
      <c r="B92" s="671" t="s">
        <v>446</v>
      </c>
      <c r="C92" s="672"/>
      <c r="D92" s="673"/>
      <c r="E92" s="749" t="s">
        <v>547</v>
      </c>
      <c r="F92" s="672"/>
      <c r="G92" s="672"/>
      <c r="H92" s="672"/>
      <c r="I92" s="750"/>
      <c r="J92" s="6" t="s">
        <v>522</v>
      </c>
      <c r="K92" s="206"/>
      <c r="L92" s="206"/>
      <c r="M92" s="206"/>
      <c r="N92" s="206"/>
      <c r="O92" s="206"/>
      <c r="S92" s="47"/>
    </row>
    <row r="93" spans="1:19" s="6" customFormat="1" ht="25" customHeight="1" x14ac:dyDescent="0.2">
      <c r="A93" s="214">
        <v>4001</v>
      </c>
      <c r="B93" s="701" t="s">
        <v>452</v>
      </c>
      <c r="C93" s="702"/>
      <c r="D93" s="703"/>
      <c r="E93" s="751" t="s">
        <v>546</v>
      </c>
      <c r="F93" s="702"/>
      <c r="G93" s="702"/>
      <c r="H93" s="702"/>
      <c r="I93" s="752"/>
      <c r="J93" s="6" t="s">
        <v>455</v>
      </c>
      <c r="K93" s="207"/>
      <c r="L93" s="207"/>
      <c r="M93" s="207"/>
      <c r="N93" s="207"/>
      <c r="O93" s="207"/>
      <c r="S93" s="47"/>
    </row>
    <row r="94" spans="1:19" s="6" customFormat="1" ht="25" customHeight="1" x14ac:dyDescent="0.2">
      <c r="A94" s="214">
        <v>4002</v>
      </c>
      <c r="B94" s="704" t="s">
        <v>453</v>
      </c>
      <c r="C94" s="705"/>
      <c r="D94" s="706"/>
      <c r="E94" s="707" t="s">
        <v>546</v>
      </c>
      <c r="F94" s="705"/>
      <c r="G94" s="705"/>
      <c r="H94" s="705"/>
      <c r="I94" s="708"/>
      <c r="J94" s="6" t="s">
        <v>455</v>
      </c>
      <c r="K94" s="207"/>
      <c r="L94" s="207"/>
      <c r="M94" s="207"/>
      <c r="N94" s="207"/>
      <c r="O94" s="207"/>
      <c r="Q94" s="445"/>
      <c r="S94" s="47"/>
    </row>
    <row r="95" spans="1:19" s="6" customFormat="1" ht="25" customHeight="1" thickBot="1" x14ac:dyDescent="0.25">
      <c r="A95" s="214">
        <v>4003</v>
      </c>
      <c r="B95" s="648" t="s">
        <v>454</v>
      </c>
      <c r="C95" s="649"/>
      <c r="D95" s="650"/>
      <c r="E95" s="709" t="s">
        <v>546</v>
      </c>
      <c r="F95" s="649"/>
      <c r="G95" s="649"/>
      <c r="H95" s="649"/>
      <c r="I95" s="710"/>
      <c r="J95" s="6" t="s">
        <v>455</v>
      </c>
      <c r="S95" s="47"/>
    </row>
    <row r="96" spans="1:19" ht="25" customHeight="1" x14ac:dyDescent="0.2">
      <c r="B96" s="738" t="s">
        <v>545</v>
      </c>
      <c r="C96" s="739"/>
      <c r="D96" s="204" t="s">
        <v>542</v>
      </c>
      <c r="E96" s="208" t="s">
        <v>549</v>
      </c>
      <c r="F96" s="720" t="s">
        <v>550</v>
      </c>
      <c r="G96" s="721"/>
      <c r="H96" s="745"/>
      <c r="I96" s="208" t="s">
        <v>543</v>
      </c>
      <c r="J96" s="720" t="s">
        <v>544</v>
      </c>
      <c r="K96" s="721"/>
      <c r="L96" s="721"/>
      <c r="M96" s="722"/>
      <c r="P96" s="6"/>
      <c r="Q96" s="6"/>
    </row>
    <row r="97" spans="2:16" ht="25" customHeight="1" thickBot="1" x14ac:dyDescent="0.25">
      <c r="B97" s="740" t="s">
        <v>541</v>
      </c>
      <c r="C97" s="741"/>
      <c r="D97" s="205" t="s">
        <v>542</v>
      </c>
      <c r="E97" s="209" t="s">
        <v>549</v>
      </c>
      <c r="F97" s="746" t="s">
        <v>550</v>
      </c>
      <c r="G97" s="747"/>
      <c r="H97" s="748"/>
      <c r="I97" s="209" t="s">
        <v>543</v>
      </c>
      <c r="J97" s="717" t="s">
        <v>544</v>
      </c>
      <c r="K97" s="718"/>
      <c r="L97" s="718"/>
      <c r="M97" s="719"/>
      <c r="P97" s="6"/>
    </row>
    <row r="98" spans="2:16" ht="25" customHeight="1" x14ac:dyDescent="0.2">
      <c r="J98" s="6"/>
      <c r="P98" s="6"/>
    </row>
  </sheetData>
  <sheetProtection algorithmName="SHA-512" hashValue="UdG7OHLCpvj/A7j3k5ZKYSdIhpxJgn3oK8zgJiQ2JRDYy09oSSp4ikdNvQk8IX2LgzLiMjVH10GvkIbS88sOdQ==" saltValue="BVO0N3pfCmDolSc438daxQ==" spinCount="100000" sheet="1" objects="1" scenarios="1"/>
  <mergeCells count="211">
    <mergeCell ref="J97:M97"/>
    <mergeCell ref="J96:M96"/>
    <mergeCell ref="N3:R3"/>
    <mergeCell ref="B30:C30"/>
    <mergeCell ref="A30:A34"/>
    <mergeCell ref="A53:J54"/>
    <mergeCell ref="B62:J62"/>
    <mergeCell ref="N62:R62"/>
    <mergeCell ref="B65:C65"/>
    <mergeCell ref="B66:C66"/>
    <mergeCell ref="D65:H65"/>
    <mergeCell ref="D66:H66"/>
    <mergeCell ref="B96:C96"/>
    <mergeCell ref="B97:C97"/>
    <mergeCell ref="N81:Q81"/>
    <mergeCell ref="N82:Q82"/>
    <mergeCell ref="N83:Q83"/>
    <mergeCell ref="N84:Q84"/>
    <mergeCell ref="F96:H96"/>
    <mergeCell ref="F97:H97"/>
    <mergeCell ref="E92:I92"/>
    <mergeCell ref="E93:I93"/>
    <mergeCell ref="N85:Q85"/>
    <mergeCell ref="N86:Q86"/>
    <mergeCell ref="B93:D93"/>
    <mergeCell ref="B94:D94"/>
    <mergeCell ref="E94:I94"/>
    <mergeCell ref="E95:I95"/>
    <mergeCell ref="N41:P41"/>
    <mergeCell ref="N43:P43"/>
    <mergeCell ref="L53:M53"/>
    <mergeCell ref="L54:M54"/>
    <mergeCell ref="B76:C76"/>
    <mergeCell ref="D76:H76"/>
    <mergeCell ref="N74:Q74"/>
    <mergeCell ref="N73:Q73"/>
    <mergeCell ref="N76:Q76"/>
    <mergeCell ref="N75:Q75"/>
    <mergeCell ref="N77:Q77"/>
    <mergeCell ref="N78:Q78"/>
    <mergeCell ref="F58:G58"/>
    <mergeCell ref="D67:H67"/>
    <mergeCell ref="D68:H68"/>
    <mergeCell ref="D69:H69"/>
    <mergeCell ref="D70:H70"/>
    <mergeCell ref="D73:H73"/>
    <mergeCell ref="B13:C13"/>
    <mergeCell ref="B18:C18"/>
    <mergeCell ref="B19:C19"/>
    <mergeCell ref="B20:C20"/>
    <mergeCell ref="D74:H74"/>
    <mergeCell ref="L41:M41"/>
    <mergeCell ref="N42:P42"/>
    <mergeCell ref="L44:M48"/>
    <mergeCell ref="N39:P39"/>
    <mergeCell ref="N44:P44"/>
    <mergeCell ref="L55:S55"/>
    <mergeCell ref="D49:H49"/>
    <mergeCell ref="D50:H50"/>
    <mergeCell ref="D51:H51"/>
    <mergeCell ref="L56:S56"/>
    <mergeCell ref="D47:H47"/>
    <mergeCell ref="D48:H48"/>
    <mergeCell ref="F55:G55"/>
    <mergeCell ref="F56:G56"/>
    <mergeCell ref="F57:G57"/>
    <mergeCell ref="D32:E32"/>
    <mergeCell ref="B52:I52"/>
    <mergeCell ref="F59:G59"/>
    <mergeCell ref="B67:C67"/>
    <mergeCell ref="B68:C68"/>
    <mergeCell ref="B69:C69"/>
    <mergeCell ref="B70:C70"/>
    <mergeCell ref="B72:C72"/>
    <mergeCell ref="B73:C73"/>
    <mergeCell ref="D45:H45"/>
    <mergeCell ref="B92:D92"/>
    <mergeCell ref="B74:C74"/>
    <mergeCell ref="B51:C51"/>
    <mergeCell ref="B55:C55"/>
    <mergeCell ref="B56:C56"/>
    <mergeCell ref="B57:C57"/>
    <mergeCell ref="B58:C58"/>
    <mergeCell ref="B75:C75"/>
    <mergeCell ref="D75:H75"/>
    <mergeCell ref="B77:C77"/>
    <mergeCell ref="D77:H77"/>
    <mergeCell ref="G1:H1"/>
    <mergeCell ref="B95:D95"/>
    <mergeCell ref="B3:J3"/>
    <mergeCell ref="L3:M3"/>
    <mergeCell ref="D6:I6"/>
    <mergeCell ref="D7:I7"/>
    <mergeCell ref="D8:I8"/>
    <mergeCell ref="D9:I9"/>
    <mergeCell ref="D33:E33"/>
    <mergeCell ref="D34:E34"/>
    <mergeCell ref="F31:G31"/>
    <mergeCell ref="F32:G32"/>
    <mergeCell ref="F33:G33"/>
    <mergeCell ref="F34:G34"/>
    <mergeCell ref="B9:C9"/>
    <mergeCell ref="B47:C47"/>
    <mergeCell ref="B48:C48"/>
    <mergeCell ref="B44:C44"/>
    <mergeCell ref="B45:C45"/>
    <mergeCell ref="B33:C33"/>
    <mergeCell ref="B34:C34"/>
    <mergeCell ref="B40:C40"/>
    <mergeCell ref="B10:C10"/>
    <mergeCell ref="D72:H72"/>
    <mergeCell ref="Q39:R48"/>
    <mergeCell ref="N45:P45"/>
    <mergeCell ref="N46:P46"/>
    <mergeCell ref="I1:S1"/>
    <mergeCell ref="D17:E17"/>
    <mergeCell ref="F17:I17"/>
    <mergeCell ref="N7:Q7"/>
    <mergeCell ref="N8:Q8"/>
    <mergeCell ref="N9:Q9"/>
    <mergeCell ref="N10:Q10"/>
    <mergeCell ref="N11:Q11"/>
    <mergeCell ref="N12:Q12"/>
    <mergeCell ref="N13:Q13"/>
    <mergeCell ref="D14:I14"/>
    <mergeCell ref="D15:I15"/>
    <mergeCell ref="D16:I16"/>
    <mergeCell ref="N6:Q6"/>
    <mergeCell ref="Q2:S2"/>
    <mergeCell ref="N14:Q14"/>
    <mergeCell ref="N16:Q16"/>
    <mergeCell ref="D12:I12"/>
    <mergeCell ref="Q18:Q19"/>
    <mergeCell ref="L18:L19"/>
    <mergeCell ref="N15:Q15"/>
    <mergeCell ref="N25:P25"/>
    <mergeCell ref="N24:P24"/>
    <mergeCell ref="B22:C22"/>
    <mergeCell ref="B23:C23"/>
    <mergeCell ref="A6:A20"/>
    <mergeCell ref="N23:P23"/>
    <mergeCell ref="L27:R31"/>
    <mergeCell ref="A21:C21"/>
    <mergeCell ref="B15:C15"/>
    <mergeCell ref="B14:C14"/>
    <mergeCell ref="B17:C17"/>
    <mergeCell ref="B16:C16"/>
    <mergeCell ref="B6:C6"/>
    <mergeCell ref="B7:C7"/>
    <mergeCell ref="B8:C8"/>
    <mergeCell ref="R18:R19"/>
    <mergeCell ref="D10:I10"/>
    <mergeCell ref="D11:I11"/>
    <mergeCell ref="D13:I13"/>
    <mergeCell ref="B11:C11"/>
    <mergeCell ref="N21:P21"/>
    <mergeCell ref="E19:F19"/>
    <mergeCell ref="H19:I19"/>
    <mergeCell ref="B12:C12"/>
    <mergeCell ref="M18:M19"/>
    <mergeCell ref="N18:P19"/>
    <mergeCell ref="N35:Q35"/>
    <mergeCell ref="N36:Q36"/>
    <mergeCell ref="N40:P40"/>
    <mergeCell ref="N37:Q37"/>
    <mergeCell ref="N22:P22"/>
    <mergeCell ref="D21:I21"/>
    <mergeCell ref="N34:Q34"/>
    <mergeCell ref="O26:P26"/>
    <mergeCell ref="D31:E31"/>
    <mergeCell ref="A35:D35"/>
    <mergeCell ref="D36:G36"/>
    <mergeCell ref="H36:I36"/>
    <mergeCell ref="B36:C36"/>
    <mergeCell ref="A22:A29"/>
    <mergeCell ref="B24:C24"/>
    <mergeCell ref="B25:C25"/>
    <mergeCell ref="B26:C26"/>
    <mergeCell ref="B27:C27"/>
    <mergeCell ref="B28:C28"/>
    <mergeCell ref="B29:C29"/>
    <mergeCell ref="B31:C31"/>
    <mergeCell ref="N20:P20"/>
    <mergeCell ref="R50:S50"/>
    <mergeCell ref="R51:S51"/>
    <mergeCell ref="R52:S52"/>
    <mergeCell ref="L57:R59"/>
    <mergeCell ref="B50:C50"/>
    <mergeCell ref="R53:S53"/>
    <mergeCell ref="R54:S54"/>
    <mergeCell ref="B49:C49"/>
    <mergeCell ref="L62:M62"/>
    <mergeCell ref="D44:H44"/>
    <mergeCell ref="L49:O49"/>
    <mergeCell ref="N47:P47"/>
    <mergeCell ref="N48:P48"/>
    <mergeCell ref="B37:C37"/>
    <mergeCell ref="D37:G37"/>
    <mergeCell ref="H37:I37"/>
    <mergeCell ref="D42:H42"/>
    <mergeCell ref="D43:H43"/>
    <mergeCell ref="A39:D39"/>
    <mergeCell ref="B38:C38"/>
    <mergeCell ref="D38:G38"/>
    <mergeCell ref="H38:I38"/>
    <mergeCell ref="D41:H41"/>
    <mergeCell ref="B42:C42"/>
    <mergeCell ref="B43:C43"/>
    <mergeCell ref="D40:H40"/>
    <mergeCell ref="B41:C41"/>
    <mergeCell ref="A46:C46"/>
  </mergeCells>
  <phoneticPr fontId="8"/>
  <conditionalFormatting sqref="F22">
    <cfRule type="cellIs" dxfId="0" priority="4" operator="equal">
      <formula>0</formula>
    </cfRule>
  </conditionalFormatting>
  <dataValidations count="1">
    <dataValidation type="list" allowBlank="1" showInputMessage="1" showErrorMessage="1" sqref="M20:M25 M35:M37 M43 M40 M14:M16 M7:M12" xr:uid="{7E4C9F48-32C8-478F-A0E5-F9A74ECF73E7}">
      <formula1>"☀,☂,☀☂"</formula1>
    </dataValidation>
  </dataValidations>
  <pageMargins left="0.51181102362204722" right="0.31496062992125984" top="0.74803149606299213" bottom="0.35433070866141736" header="0.31496062992125984" footer="0.31496062992125984"/>
  <pageSetup paperSize="9" scale="72" orientation="portrait" r:id="rId1"/>
  <rowBreaks count="1" manualBreakCount="1">
    <brk id="98"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57358" r:id="rId4" name="Check Box 14">
              <controlPr defaultSize="0" autoFill="0" autoLine="0" autoPict="0">
                <anchor moveWithCells="1">
                  <from>
                    <xdr:col>11</xdr:col>
                    <xdr:colOff>69850</xdr:colOff>
                    <xdr:row>53</xdr:row>
                    <xdr:rowOff>12700</xdr:rowOff>
                  </from>
                  <to>
                    <xdr:col>11</xdr:col>
                    <xdr:colOff>355600</xdr:colOff>
                    <xdr:row>53</xdr:row>
                    <xdr:rowOff>222250</xdr:rowOff>
                  </to>
                </anchor>
              </controlPr>
            </control>
          </mc:Choice>
        </mc:AlternateContent>
        <mc:AlternateContent xmlns:mc="http://schemas.openxmlformats.org/markup-compatibility/2006">
          <mc:Choice Requires="x14">
            <control shapeId="57360" r:id="rId5" name="Check Box 16">
              <controlPr defaultSize="0" autoFill="0" autoLine="0" autoPict="0">
                <anchor moveWithCells="1">
                  <from>
                    <xdr:col>11</xdr:col>
                    <xdr:colOff>69850</xdr:colOff>
                    <xdr:row>52</xdr:row>
                    <xdr:rowOff>12700</xdr:rowOff>
                  </from>
                  <to>
                    <xdr:col>11</xdr:col>
                    <xdr:colOff>355600</xdr:colOff>
                    <xdr:row>52</xdr:row>
                    <xdr:rowOff>222250</xdr:rowOff>
                  </to>
                </anchor>
              </controlPr>
            </control>
          </mc:Choice>
        </mc:AlternateContent>
        <mc:AlternateContent xmlns:mc="http://schemas.openxmlformats.org/markup-compatibility/2006">
          <mc:Choice Requires="x14">
            <control shapeId="57378" r:id="rId6" name="Check Box 34">
              <controlPr defaultSize="0" autoFill="0" autoLine="0" autoPict="0">
                <anchor moveWithCells="1">
                  <from>
                    <xdr:col>0</xdr:col>
                    <xdr:colOff>165100</xdr:colOff>
                    <xdr:row>51</xdr:row>
                    <xdr:rowOff>12700</xdr:rowOff>
                  </from>
                  <to>
                    <xdr:col>0</xdr:col>
                    <xdr:colOff>450850</xdr:colOff>
                    <xdr:row>51</xdr:row>
                    <xdr:rowOff>222250</xdr:rowOff>
                  </to>
                </anchor>
              </controlPr>
            </control>
          </mc:Choice>
        </mc:AlternateContent>
        <mc:AlternateContent xmlns:mc="http://schemas.openxmlformats.org/markup-compatibility/2006">
          <mc:Choice Requires="x14">
            <control shapeId="57380" r:id="rId7" name="Check Box 36">
              <controlPr defaultSize="0" autoFill="0" autoLine="0" autoPict="0">
                <anchor moveWithCells="1">
                  <from>
                    <xdr:col>3</xdr:col>
                    <xdr:colOff>69850</xdr:colOff>
                    <xdr:row>20</xdr:row>
                    <xdr:rowOff>12700</xdr:rowOff>
                  </from>
                  <to>
                    <xdr:col>3</xdr:col>
                    <xdr:colOff>355600</xdr:colOff>
                    <xdr:row>20</xdr:row>
                    <xdr:rowOff>222250</xdr:rowOff>
                  </to>
                </anchor>
              </controlPr>
            </control>
          </mc:Choice>
        </mc:AlternateContent>
        <mc:AlternateContent xmlns:mc="http://schemas.openxmlformats.org/markup-compatibility/2006">
          <mc:Choice Requires="x14">
            <control shapeId="57381" r:id="rId8" name="Check Box 37">
              <controlPr defaultSize="0" autoFill="0" autoLine="0" autoPict="0">
                <anchor moveWithCells="1">
                  <from>
                    <xdr:col>4</xdr:col>
                    <xdr:colOff>76200</xdr:colOff>
                    <xdr:row>20</xdr:row>
                    <xdr:rowOff>12700</xdr:rowOff>
                  </from>
                  <to>
                    <xdr:col>4</xdr:col>
                    <xdr:colOff>361950</xdr:colOff>
                    <xdr:row>20</xdr:row>
                    <xdr:rowOff>222250</xdr:rowOff>
                  </to>
                </anchor>
              </controlPr>
            </control>
          </mc:Choice>
        </mc:AlternateContent>
        <mc:AlternateContent xmlns:mc="http://schemas.openxmlformats.org/markup-compatibility/2006">
          <mc:Choice Requires="x14">
            <control shapeId="57382" r:id="rId9" name="Check Box 38">
              <controlPr defaultSize="0" autoFill="0" autoLine="0" autoPict="0">
                <anchor moveWithCells="1">
                  <from>
                    <xdr:col>5</xdr:col>
                    <xdr:colOff>184150</xdr:colOff>
                    <xdr:row>20</xdr:row>
                    <xdr:rowOff>12700</xdr:rowOff>
                  </from>
                  <to>
                    <xdr:col>6</xdr:col>
                    <xdr:colOff>12700</xdr:colOff>
                    <xdr:row>20</xdr:row>
                    <xdr:rowOff>222250</xdr:rowOff>
                  </to>
                </anchor>
              </controlPr>
            </control>
          </mc:Choice>
        </mc:AlternateContent>
        <mc:AlternateContent xmlns:mc="http://schemas.openxmlformats.org/markup-compatibility/2006">
          <mc:Choice Requires="x14">
            <control shapeId="57383" r:id="rId10" name="Check Box 39">
              <controlPr defaultSize="0" autoFill="0" autoLine="0" autoPict="0">
                <anchor moveWithCells="1">
                  <from>
                    <xdr:col>6</xdr:col>
                    <xdr:colOff>412750</xdr:colOff>
                    <xdr:row>20</xdr:row>
                    <xdr:rowOff>0</xdr:rowOff>
                  </from>
                  <to>
                    <xdr:col>7</xdr:col>
                    <xdr:colOff>228600</xdr:colOff>
                    <xdr:row>20</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6">
        <x14:dataValidation type="list" allowBlank="1" showInputMessage="1" showErrorMessage="1" xr:uid="{485A83E7-EDEF-40EE-B3B0-D669E14D22AD}">
          <x14:formula1>
            <xm:f>入力フォーム用項目!$B$25:$B$26</xm:f>
          </x14:formula1>
          <xm:sqref>N35:N37</xm:sqref>
        </x14:dataValidation>
        <x14:dataValidation type="list" allowBlank="1" showInputMessage="1" showErrorMessage="1" xr:uid="{E9061E88-7222-4100-8A40-F92982A4A7A3}">
          <x14:formula1>
            <xm:f>入力フォーム用項目!$B$34:$B$37</xm:f>
          </x14:formula1>
          <xm:sqref>N40 N43</xm:sqref>
        </x14:dataValidation>
        <x14:dataValidation type="list" allowBlank="1" showInputMessage="1" showErrorMessage="1" xr:uid="{0D05EC0A-1182-4489-A50A-AD3E93FFC16E}">
          <x14:formula1>
            <xm:f>入力フォーム用項目!#REF!</xm:f>
          </x14:formula1>
          <xm:sqref>D72</xm:sqref>
        </x14:dataValidation>
        <x14:dataValidation type="list" allowBlank="1" showInputMessage="1" showErrorMessage="1" xr:uid="{9C8E4B19-7AAE-42E9-BA31-6B7FC88E9034}">
          <x14:formula1>
            <xm:f>備品・販売物品一覧!$F$42:$F$54</xm:f>
          </x14:formula1>
          <xm:sqref>O85:Q86 N82:N86</xm:sqref>
        </x14:dataValidation>
        <x14:dataValidation type="list" allowBlank="1" showInputMessage="1" showErrorMessage="1" xr:uid="{718C4C23-4258-4581-97C3-2504FAE941C6}">
          <x14:formula1>
            <xm:f>入力フォーム用項目!$B$38:$B$44</xm:f>
          </x14:formula1>
          <xm:sqref>N40:N41 N43:N48</xm:sqref>
        </x14:dataValidation>
        <x14:dataValidation type="list" allowBlank="1" showInputMessage="1" showErrorMessage="1" xr:uid="{7FB93312-7D35-4210-A3EF-0BDE05E0A1E3}">
          <x14:formula1>
            <xm:f>入力フォーム用項目!$B$47:$B$54</xm:f>
          </x14:formula1>
          <xm:sqref>N14:Q14</xm:sqref>
        </x14:dataValidation>
        <x14:dataValidation type="list" allowBlank="1" xr:uid="{C0249E12-6A62-466D-932C-AEE257976249}">
          <x14:formula1>
            <xm:f>入力フォーム用項目!$B$47:$B$54</xm:f>
          </x14:formula1>
          <xm:sqref>N15:Q16</xm:sqref>
        </x14:dataValidation>
        <x14:dataValidation type="list" allowBlank="1" showInputMessage="1" showErrorMessage="1" xr:uid="{27FA78E9-0A2D-40C7-880E-627CF75700D2}">
          <x14:formula1>
            <xm:f>入力フォーム用項目!$B$28:$B$32</xm:f>
          </x14:formula1>
          <xm:sqref>N20:P25</xm:sqref>
        </x14:dataValidation>
        <x14:dataValidation type="list" allowBlank="1" showInputMessage="1" showErrorMessage="1" xr:uid="{0AA3D132-A66E-4AB8-BC7A-94B976B5C727}">
          <x14:formula1>
            <xm:f>入力フォーム用項目!$B$3:$B$23</xm:f>
          </x14:formula1>
          <xm:sqref>N7</xm:sqref>
        </x14:dataValidation>
        <x14:dataValidation type="list" allowBlank="1" showInputMessage="1" showErrorMessage="1" xr:uid="{8D54E6E4-5AF2-4218-8F26-9A2547C22565}">
          <x14:formula1>
            <xm:f>入力フォーム用項目!$E$30:$E$31</xm:f>
          </x14:formula1>
          <xm:sqref>D37:D38</xm:sqref>
        </x14:dataValidation>
        <x14:dataValidation type="list" allowBlank="1" showInputMessage="1" showErrorMessage="1" xr:uid="{4B85836D-3B79-41CA-9DEA-BA3F669BF3DF}">
          <x14:formula1>
            <xm:f>入力フォーム用項目!$E$3:$E$28</xm:f>
          </x14:formula1>
          <xm:sqref>D48:D51</xm:sqref>
        </x14:dataValidation>
        <x14:dataValidation type="list" allowBlank="1" showInputMessage="1" showErrorMessage="1" xr:uid="{DB7C45DE-6E96-47DE-92C1-0C7B3B03B2F1}">
          <x14:formula1>
            <xm:f>入力フォーム用項目!$E$37:$E$51</xm:f>
          </x14:formula1>
          <xm:sqref>D41:D45</xm:sqref>
        </x14:dataValidation>
        <x14:dataValidation type="list" allowBlank="1" xr:uid="{65C81885-5977-4CA2-A3EB-C31E408DE822}">
          <x14:formula1>
            <xm:f>入力フォーム用項目!$B$3:$B$21</xm:f>
          </x14:formula1>
          <xm:sqref>N8:N12</xm:sqref>
        </x14:dataValidation>
        <x14:dataValidation type="list" allowBlank="1" showInputMessage="1" showErrorMessage="1" xr:uid="{E6BA2FE9-3C92-41E4-A6FE-1AB5E9A6C6C3}">
          <x14:formula1>
            <xm:f>備品・販売物品一覧!$F$24:$F$39</xm:f>
          </x14:formula1>
          <xm:sqref>D66:D70</xm:sqref>
        </x14:dataValidation>
        <x14:dataValidation type="list" allowBlank="1" showInputMessage="1" showErrorMessage="1" xr:uid="{9AE00344-F3BA-40ED-8102-6779926D6798}">
          <x14:formula1>
            <xm:f>備品・販売物品一覧!$H$24:$H$51</xm:f>
          </x14:formula1>
          <xm:sqref>D73:H77</xm:sqref>
        </x14:dataValidation>
        <x14:dataValidation type="list" allowBlank="1" showInputMessage="1" showErrorMessage="1" xr:uid="{E3644111-0C75-4747-936E-14991E2048AE}">
          <x14:formula1>
            <xm:f>備品・販売物品一覧!$C$24:$C$48</xm:f>
          </x14:formula1>
          <xm:sqref>N74:Q78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P43"/>
  <sheetViews>
    <sheetView view="pageBreakPreview" zoomScaleNormal="100" zoomScaleSheetLayoutView="100" workbookViewId="0">
      <selection activeCell="B1" sqref="B1"/>
    </sheetView>
  </sheetViews>
  <sheetFormatPr defaultColWidth="9" defaultRowHeight="13" x14ac:dyDescent="0.2"/>
  <cols>
    <col min="1" max="1" width="6.6328125" customWidth="1"/>
    <col min="2" max="15" width="7.08984375" customWidth="1"/>
    <col min="16" max="16" width="3.6328125" customWidth="1"/>
    <col min="17" max="16384" width="9" style="59"/>
  </cols>
  <sheetData>
    <row r="1" spans="1:15" x14ac:dyDescent="0.2">
      <c r="A1" s="21" t="s">
        <v>594</v>
      </c>
    </row>
    <row r="2" spans="1:15" ht="13.5" x14ac:dyDescent="0.2">
      <c r="A2" s="790" t="s">
        <v>21</v>
      </c>
      <c r="B2" s="790"/>
      <c r="C2" s="790"/>
      <c r="D2" s="790"/>
      <c r="E2" s="790"/>
      <c r="F2" s="790"/>
      <c r="G2" s="790"/>
      <c r="H2" s="790"/>
      <c r="I2" s="790"/>
      <c r="J2" s="790"/>
      <c r="K2" s="451"/>
      <c r="L2" s="791" t="s">
        <v>108</v>
      </c>
      <c r="M2" s="791" t="s">
        <v>109</v>
      </c>
      <c r="N2" s="791" t="s">
        <v>110</v>
      </c>
      <c r="O2" s="758" t="s">
        <v>667</v>
      </c>
    </row>
    <row r="3" spans="1:15" ht="3.75" customHeight="1" x14ac:dyDescent="0.2">
      <c r="A3" s="767"/>
      <c r="B3" s="767"/>
      <c r="C3" s="767"/>
      <c r="D3" s="767"/>
      <c r="E3" s="767"/>
      <c r="F3" s="767"/>
      <c r="G3" s="767"/>
      <c r="H3" s="767"/>
      <c r="I3" s="767"/>
      <c r="J3" s="767"/>
      <c r="K3" s="451"/>
      <c r="L3" s="792"/>
      <c r="M3" s="793"/>
      <c r="N3" s="793"/>
      <c r="O3" s="794"/>
    </row>
    <row r="4" spans="1:15" ht="18.75" customHeight="1" x14ac:dyDescent="0.2">
      <c r="A4" s="767" t="s">
        <v>668</v>
      </c>
      <c r="B4" s="767"/>
      <c r="C4" s="767"/>
      <c r="D4" s="767"/>
      <c r="E4" s="767"/>
      <c r="F4" s="767"/>
      <c r="G4" s="767"/>
      <c r="H4" s="767"/>
      <c r="I4" s="767"/>
      <c r="J4" s="767"/>
      <c r="K4" s="452"/>
      <c r="L4" s="807"/>
      <c r="M4" s="807"/>
      <c r="N4" s="807"/>
      <c r="O4" s="807"/>
    </row>
    <row r="5" spans="1:15" ht="15.75" customHeight="1" thickBot="1" x14ac:dyDescent="0.25">
      <c r="A5" s="810"/>
      <c r="B5" s="810"/>
      <c r="C5" s="810"/>
      <c r="D5" s="810"/>
      <c r="E5" s="810"/>
      <c r="F5" s="810"/>
      <c r="G5" s="810"/>
      <c r="H5" s="810"/>
      <c r="I5" s="810"/>
      <c r="J5" s="810"/>
      <c r="K5" s="452"/>
      <c r="L5" s="808"/>
      <c r="M5" s="809"/>
      <c r="N5" s="809"/>
      <c r="O5" s="809"/>
    </row>
    <row r="6" spans="1:15" ht="14" thickTop="1" x14ac:dyDescent="0.2">
      <c r="A6" s="817"/>
      <c r="B6" s="818"/>
      <c r="C6" s="818"/>
      <c r="D6" s="818"/>
      <c r="E6" s="818"/>
      <c r="F6" s="818"/>
      <c r="G6" s="818"/>
      <c r="H6" s="818"/>
      <c r="I6" s="818"/>
      <c r="J6" s="818"/>
      <c r="K6" s="818"/>
      <c r="L6" s="818"/>
      <c r="M6" s="818"/>
      <c r="N6" s="818"/>
      <c r="O6" s="819"/>
    </row>
    <row r="7" spans="1:15" ht="17.25" customHeight="1" x14ac:dyDescent="0.2">
      <c r="A7" s="817"/>
      <c r="B7" s="820" t="s">
        <v>669</v>
      </c>
      <c r="C7" s="820"/>
      <c r="D7" s="820"/>
      <c r="E7" s="820"/>
      <c r="F7" s="820"/>
      <c r="G7" s="820"/>
      <c r="H7" s="820"/>
      <c r="I7" s="820"/>
      <c r="J7" s="820"/>
      <c r="K7" s="820"/>
      <c r="L7" s="820"/>
      <c r="M7" s="820"/>
      <c r="N7" s="820"/>
      <c r="O7" s="821"/>
    </row>
    <row r="8" spans="1:15" x14ac:dyDescent="0.2">
      <c r="A8" s="817"/>
      <c r="B8" s="822">
        <f ca="1">TODAY()</f>
        <v>45022</v>
      </c>
      <c r="C8" s="822"/>
      <c r="D8" s="822"/>
      <c r="E8" s="822"/>
      <c r="F8" s="822"/>
      <c r="G8" s="822"/>
      <c r="H8" s="822"/>
      <c r="I8" s="822"/>
      <c r="J8" s="822"/>
      <c r="K8" s="822"/>
      <c r="L8" s="822"/>
      <c r="M8" s="822"/>
      <c r="N8" s="822"/>
      <c r="O8" s="823"/>
    </row>
    <row r="9" spans="1:15" ht="15" customHeight="1" x14ac:dyDescent="0.2">
      <c r="A9" s="817"/>
      <c r="B9" s="767" t="s">
        <v>670</v>
      </c>
      <c r="C9" s="767"/>
      <c r="D9" s="767"/>
      <c r="E9" s="767"/>
      <c r="F9" s="767"/>
      <c r="G9" s="767"/>
      <c r="H9" s="767"/>
      <c r="I9" s="767"/>
      <c r="J9" s="767"/>
      <c r="K9" s="767"/>
      <c r="L9" s="767"/>
      <c r="M9" s="767"/>
      <c r="N9" s="767"/>
      <c r="O9" s="768"/>
    </row>
    <row r="10" spans="1:15" ht="25" customHeight="1" x14ac:dyDescent="0.2">
      <c r="A10" s="817"/>
      <c r="B10" s="82" t="s">
        <v>10</v>
      </c>
      <c r="C10" s="824" t="s">
        <v>35</v>
      </c>
      <c r="D10" s="824"/>
      <c r="E10" s="825"/>
      <c r="F10" s="826">
        <f>注文シート!D6</f>
        <v>0</v>
      </c>
      <c r="G10" s="827"/>
      <c r="H10" s="798">
        <f>注文シート!D7</f>
        <v>0</v>
      </c>
      <c r="I10" s="798"/>
      <c r="J10" s="798"/>
      <c r="K10" s="798"/>
      <c r="L10" s="798"/>
      <c r="M10" s="798"/>
      <c r="N10" s="798"/>
      <c r="O10" s="828"/>
    </row>
    <row r="11" spans="1:15" ht="25" customHeight="1" x14ac:dyDescent="0.2">
      <c r="A11" s="817"/>
      <c r="B11" s="82" t="s">
        <v>22</v>
      </c>
      <c r="C11" s="795" t="s">
        <v>34</v>
      </c>
      <c r="D11" s="795"/>
      <c r="E11" s="796"/>
      <c r="F11" s="797">
        <f>注文シート!D8</f>
        <v>0</v>
      </c>
      <c r="G11" s="798"/>
      <c r="H11" s="798"/>
      <c r="I11" s="829"/>
      <c r="J11" s="829"/>
      <c r="K11" s="829"/>
      <c r="L11" s="829"/>
      <c r="M11" s="829"/>
      <c r="N11" s="829"/>
      <c r="O11" s="830"/>
    </row>
    <row r="12" spans="1:15" ht="25" customHeight="1" x14ac:dyDescent="0.2">
      <c r="A12" s="817"/>
      <c r="B12" s="83" t="s">
        <v>23</v>
      </c>
      <c r="C12" s="795" t="s">
        <v>36</v>
      </c>
      <c r="D12" s="795"/>
      <c r="E12" s="796"/>
      <c r="F12" s="797">
        <f>注文シート!D9</f>
        <v>0</v>
      </c>
      <c r="G12" s="798"/>
      <c r="H12" s="798"/>
      <c r="I12" s="829"/>
      <c r="J12" s="829"/>
      <c r="K12" s="829"/>
      <c r="L12" s="829"/>
      <c r="M12" s="829"/>
      <c r="N12" s="829"/>
      <c r="O12" s="830"/>
    </row>
    <row r="13" spans="1:15" ht="22.5" customHeight="1" x14ac:dyDescent="0.2">
      <c r="A13" s="817"/>
      <c r="B13" s="26" t="s">
        <v>24</v>
      </c>
      <c r="C13" s="795" t="s">
        <v>37</v>
      </c>
      <c r="D13" s="795"/>
      <c r="E13" s="796"/>
      <c r="F13" s="453" t="s">
        <v>134</v>
      </c>
      <c r="G13" s="797">
        <f>注文シート!D12</f>
        <v>0</v>
      </c>
      <c r="H13" s="798"/>
      <c r="I13" s="798"/>
      <c r="J13" s="799"/>
      <c r="K13" s="454" t="s">
        <v>79</v>
      </c>
      <c r="L13" s="800">
        <f>注文シート!D14</f>
        <v>0</v>
      </c>
      <c r="M13" s="801"/>
      <c r="N13" s="801"/>
      <c r="O13" s="802"/>
    </row>
    <row r="14" spans="1:15" ht="13.5" x14ac:dyDescent="0.2">
      <c r="A14" s="817"/>
      <c r="B14" s="803"/>
      <c r="C14" s="804"/>
      <c r="D14" s="804"/>
      <c r="E14" s="804"/>
      <c r="F14" s="804"/>
      <c r="G14" s="804"/>
      <c r="H14" s="804"/>
      <c r="I14" s="804"/>
      <c r="J14" s="804"/>
      <c r="K14" s="804"/>
      <c r="L14" s="805"/>
      <c r="M14" s="805"/>
      <c r="N14" s="805"/>
      <c r="O14" s="806"/>
    </row>
    <row r="15" spans="1:15" ht="13" customHeight="1" x14ac:dyDescent="0.2">
      <c r="A15" s="817"/>
      <c r="B15" s="767" t="s">
        <v>461</v>
      </c>
      <c r="C15" s="767"/>
      <c r="D15" s="767"/>
      <c r="E15" s="767"/>
      <c r="F15" s="767"/>
      <c r="G15" s="767"/>
      <c r="H15" s="767"/>
      <c r="I15" s="767"/>
      <c r="J15" s="767"/>
      <c r="K15" s="767"/>
      <c r="L15" s="767"/>
      <c r="M15" s="767"/>
      <c r="N15" s="767"/>
      <c r="O15" s="768"/>
    </row>
    <row r="16" spans="1:15" x14ac:dyDescent="0.2">
      <c r="A16" s="817"/>
      <c r="B16" s="769"/>
      <c r="C16" s="769"/>
      <c r="D16" s="769"/>
      <c r="E16" s="769"/>
      <c r="F16" s="769"/>
      <c r="G16" s="769"/>
      <c r="H16" s="769"/>
      <c r="I16" s="769"/>
      <c r="J16" s="769"/>
      <c r="K16" s="769"/>
      <c r="L16" s="769"/>
      <c r="M16" s="769"/>
      <c r="N16" s="769"/>
      <c r="O16" s="770"/>
    </row>
    <row r="17" spans="1:16" x14ac:dyDescent="0.2">
      <c r="A17" s="817"/>
      <c r="B17" s="777" t="s">
        <v>25</v>
      </c>
      <c r="C17" s="773"/>
      <c r="D17" s="773"/>
      <c r="E17" s="773"/>
      <c r="F17" s="773"/>
      <c r="G17" s="773"/>
      <c r="H17" s="773"/>
      <c r="I17" s="773"/>
      <c r="J17" s="773"/>
      <c r="K17" s="773"/>
      <c r="L17" s="773"/>
      <c r="M17" s="773"/>
      <c r="N17" s="773"/>
      <c r="O17" s="778"/>
    </row>
    <row r="18" spans="1:16" x14ac:dyDescent="0.2">
      <c r="A18" s="817"/>
      <c r="B18" s="779"/>
      <c r="C18" s="779"/>
      <c r="D18" s="779"/>
      <c r="E18" s="779"/>
      <c r="F18" s="779"/>
      <c r="G18" s="779"/>
      <c r="H18" s="779"/>
      <c r="I18" s="779"/>
      <c r="J18" s="779"/>
      <c r="K18" s="779"/>
      <c r="L18" s="779"/>
      <c r="M18" s="779"/>
      <c r="N18" s="779"/>
      <c r="O18" s="780"/>
    </row>
    <row r="19" spans="1:16" ht="13.5" customHeight="1" x14ac:dyDescent="0.2">
      <c r="A19" s="817"/>
      <c r="B19" s="771" t="s">
        <v>26</v>
      </c>
      <c r="C19" s="772"/>
      <c r="D19" s="781">
        <f>注文シート!D15</f>
        <v>0</v>
      </c>
      <c r="E19" s="782"/>
      <c r="F19" s="782"/>
      <c r="G19" s="782"/>
      <c r="H19" s="782"/>
      <c r="I19" s="782"/>
      <c r="J19" s="782"/>
      <c r="K19" s="782"/>
      <c r="L19" s="782"/>
      <c r="M19" s="782"/>
      <c r="N19" s="782"/>
      <c r="O19" s="783"/>
    </row>
    <row r="20" spans="1:16" x14ac:dyDescent="0.2">
      <c r="A20" s="817"/>
      <c r="B20" s="773"/>
      <c r="C20" s="774"/>
      <c r="D20" s="784"/>
      <c r="E20" s="785"/>
      <c r="F20" s="785"/>
      <c r="G20" s="785"/>
      <c r="H20" s="785"/>
      <c r="I20" s="785"/>
      <c r="J20" s="785"/>
      <c r="K20" s="785"/>
      <c r="L20" s="785"/>
      <c r="M20" s="785"/>
      <c r="N20" s="785"/>
      <c r="O20" s="786"/>
    </row>
    <row r="21" spans="1:16" x14ac:dyDescent="0.2">
      <c r="A21" s="817"/>
      <c r="B21" s="775"/>
      <c r="C21" s="776"/>
      <c r="D21" s="787"/>
      <c r="E21" s="788"/>
      <c r="F21" s="788"/>
      <c r="G21" s="788"/>
      <c r="H21" s="788"/>
      <c r="I21" s="788"/>
      <c r="J21" s="788"/>
      <c r="K21" s="788"/>
      <c r="L21" s="788"/>
      <c r="M21" s="788"/>
      <c r="N21" s="788"/>
      <c r="O21" s="789"/>
    </row>
    <row r="22" spans="1:16" ht="24" customHeight="1" x14ac:dyDescent="0.2">
      <c r="A22" s="817"/>
      <c r="B22" s="811" t="s">
        <v>27</v>
      </c>
      <c r="C22" s="812"/>
      <c r="D22" s="465"/>
      <c r="E22" s="815" t="str">
        <f>注文シート!D17</f>
        <v>年</v>
      </c>
      <c r="F22" s="815"/>
      <c r="G22" s="816">
        <f>注文シート!F17</f>
        <v>0</v>
      </c>
      <c r="H22" s="816"/>
      <c r="I22" s="472" t="str">
        <f>注文シート!E18</f>
        <v>時</v>
      </c>
      <c r="J22" s="473" t="str">
        <f>注文シート!F18</f>
        <v>分</v>
      </c>
      <c r="K22" s="466" t="s">
        <v>378</v>
      </c>
      <c r="L22" s="475" t="str">
        <f>注文シート!H18</f>
        <v>時</v>
      </c>
      <c r="M22" s="476" t="str">
        <f>注文シート!I18</f>
        <v>分</v>
      </c>
      <c r="N22" s="813" t="s">
        <v>379</v>
      </c>
      <c r="O22" s="814"/>
    </row>
    <row r="23" spans="1:16" ht="24" customHeight="1" x14ac:dyDescent="0.2">
      <c r="A23" s="817"/>
      <c r="B23" s="811" t="s">
        <v>28</v>
      </c>
      <c r="C23" s="812"/>
      <c r="D23" s="467" t="s">
        <v>136</v>
      </c>
      <c r="E23" s="468">
        <f>注文シート!E22+注文シート!E23+注文シート!E24+注文シート!E25+注文シート!E26+注文シート!E27+注文シート!E28+注文シート!E29</f>
        <v>0</v>
      </c>
      <c r="F23" s="468" t="s">
        <v>129</v>
      </c>
      <c r="G23" s="469" t="s">
        <v>137</v>
      </c>
      <c r="H23" s="468">
        <f>注文シート!H22+注文シート!H23+注文シート!H24+注文シート!H25+注文シート!H26+注文シート!H27+注文シート!H28+注文シート!H29</f>
        <v>0</v>
      </c>
      <c r="I23" s="470" t="s">
        <v>129</v>
      </c>
      <c r="J23" s="470"/>
      <c r="K23" s="470" t="s">
        <v>317</v>
      </c>
      <c r="L23" s="470">
        <f>E23+H23</f>
        <v>0</v>
      </c>
      <c r="M23" s="470" t="s">
        <v>129</v>
      </c>
      <c r="N23" s="470"/>
      <c r="O23" s="471"/>
    </row>
    <row r="24" spans="1:16" ht="19" customHeight="1" x14ac:dyDescent="0.2">
      <c r="A24" s="817"/>
      <c r="B24" s="831" t="s">
        <v>80</v>
      </c>
      <c r="C24" s="772"/>
      <c r="D24" s="833" t="s">
        <v>671</v>
      </c>
      <c r="E24" s="834"/>
      <c r="F24" s="835" t="str">
        <f>注文シート!D11</f>
        <v/>
      </c>
      <c r="G24" s="836"/>
      <c r="H24" s="836"/>
      <c r="I24" s="837"/>
      <c r="J24" s="838" t="s">
        <v>672</v>
      </c>
      <c r="K24" s="839"/>
      <c r="L24" s="842">
        <f>注文シート!D13</f>
        <v>0</v>
      </c>
      <c r="M24" s="843"/>
      <c r="N24" s="843"/>
      <c r="O24" s="844"/>
      <c r="P24" s="59"/>
    </row>
    <row r="25" spans="1:16" ht="18" customHeight="1" x14ac:dyDescent="0.2">
      <c r="A25" s="817"/>
      <c r="B25" s="777"/>
      <c r="C25" s="774"/>
      <c r="D25" s="848" t="s">
        <v>229</v>
      </c>
      <c r="E25" s="773"/>
      <c r="F25" s="850">
        <f>注文シート!D10</f>
        <v>0</v>
      </c>
      <c r="G25" s="851"/>
      <c r="H25" s="851"/>
      <c r="I25" s="852"/>
      <c r="J25" s="840"/>
      <c r="K25" s="841"/>
      <c r="L25" s="845"/>
      <c r="M25" s="846"/>
      <c r="N25" s="846"/>
      <c r="O25" s="847"/>
      <c r="P25" s="59"/>
    </row>
    <row r="26" spans="1:16" ht="30.5" customHeight="1" thickBot="1" x14ac:dyDescent="0.25">
      <c r="A26" s="817"/>
      <c r="B26" s="832"/>
      <c r="C26" s="776"/>
      <c r="D26" s="849"/>
      <c r="E26" s="775"/>
      <c r="F26" s="853"/>
      <c r="G26" s="854"/>
      <c r="H26" s="854"/>
      <c r="I26" s="855"/>
      <c r="J26" s="838" t="s">
        <v>133</v>
      </c>
      <c r="K26" s="839"/>
      <c r="L26" s="856">
        <f>注文シート!D16</f>
        <v>0</v>
      </c>
      <c r="M26" s="857"/>
      <c r="N26" s="857"/>
      <c r="O26" s="858"/>
      <c r="P26" s="455"/>
    </row>
    <row r="27" spans="1:16" ht="20" customHeight="1" thickTop="1" x14ac:dyDescent="0.2">
      <c r="A27" s="817"/>
      <c r="B27" s="756" t="s">
        <v>673</v>
      </c>
      <c r="C27" s="757"/>
      <c r="D27" s="758"/>
      <c r="E27" s="859" t="s">
        <v>18</v>
      </c>
      <c r="F27" s="860"/>
      <c r="G27" s="859" t="s">
        <v>674</v>
      </c>
      <c r="H27" s="757"/>
      <c r="I27" s="757"/>
      <c r="J27" s="863"/>
      <c r="K27" s="866" t="s">
        <v>675</v>
      </c>
      <c r="L27" s="867"/>
      <c r="M27" s="867"/>
      <c r="N27" s="867"/>
      <c r="O27" s="867"/>
    </row>
    <row r="28" spans="1:16" ht="20" customHeight="1" x14ac:dyDescent="0.2">
      <c r="A28" s="817"/>
      <c r="B28" s="759"/>
      <c r="C28" s="760"/>
      <c r="D28" s="761"/>
      <c r="E28" s="861"/>
      <c r="F28" s="862"/>
      <c r="G28" s="864"/>
      <c r="H28" s="760"/>
      <c r="I28" s="760"/>
      <c r="J28" s="865"/>
      <c r="K28" s="456" t="s">
        <v>676</v>
      </c>
      <c r="L28" s="457" t="s">
        <v>677</v>
      </c>
      <c r="M28" s="457" t="s">
        <v>678</v>
      </c>
      <c r="N28" s="457" t="s">
        <v>679</v>
      </c>
      <c r="O28" s="457" t="s">
        <v>317</v>
      </c>
    </row>
    <row r="29" spans="1:16" ht="25" customHeight="1" x14ac:dyDescent="0.2">
      <c r="A29" s="817"/>
      <c r="B29" s="762"/>
      <c r="C29" s="763"/>
      <c r="D29" s="764"/>
      <c r="E29" s="765">
        <f>G22</f>
        <v>0</v>
      </c>
      <c r="F29" s="766"/>
      <c r="G29" s="492" t="s">
        <v>115</v>
      </c>
      <c r="H29" s="493" t="s">
        <v>680</v>
      </c>
      <c r="I29" s="493" t="s">
        <v>115</v>
      </c>
      <c r="J29" s="494" t="s">
        <v>116</v>
      </c>
      <c r="K29" s="487"/>
      <c r="L29" s="488"/>
      <c r="M29" s="488"/>
      <c r="N29" s="488"/>
      <c r="O29" s="488"/>
    </row>
    <row r="30" spans="1:16" ht="25" customHeight="1" x14ac:dyDescent="0.2">
      <c r="A30" s="817"/>
      <c r="B30" s="762"/>
      <c r="C30" s="763"/>
      <c r="D30" s="764"/>
      <c r="E30" s="765">
        <f>G22</f>
        <v>0</v>
      </c>
      <c r="F30" s="766"/>
      <c r="G30" s="492" t="s">
        <v>115</v>
      </c>
      <c r="H30" s="493" t="s">
        <v>680</v>
      </c>
      <c r="I30" s="493" t="s">
        <v>115</v>
      </c>
      <c r="J30" s="494" t="s">
        <v>116</v>
      </c>
      <c r="K30" s="487"/>
      <c r="L30" s="488"/>
      <c r="M30" s="488"/>
      <c r="N30" s="488"/>
      <c r="O30" s="488"/>
    </row>
    <row r="31" spans="1:16" ht="25" customHeight="1" x14ac:dyDescent="0.2">
      <c r="A31" s="817"/>
      <c r="B31" s="762"/>
      <c r="C31" s="763"/>
      <c r="D31" s="764"/>
      <c r="E31" s="765">
        <f>G22</f>
        <v>0</v>
      </c>
      <c r="F31" s="766"/>
      <c r="G31" s="492" t="s">
        <v>115</v>
      </c>
      <c r="H31" s="493" t="s">
        <v>680</v>
      </c>
      <c r="I31" s="493" t="s">
        <v>115</v>
      </c>
      <c r="J31" s="494" t="s">
        <v>116</v>
      </c>
      <c r="K31" s="487"/>
      <c r="L31" s="488"/>
      <c r="M31" s="488"/>
      <c r="N31" s="488"/>
      <c r="O31" s="488"/>
    </row>
    <row r="32" spans="1:16" ht="25" customHeight="1" x14ac:dyDescent="0.2">
      <c r="A32" s="817"/>
      <c r="B32" s="762"/>
      <c r="C32" s="763"/>
      <c r="D32" s="764"/>
      <c r="E32" s="765">
        <f>G22</f>
        <v>0</v>
      </c>
      <c r="F32" s="766"/>
      <c r="G32" s="492" t="s">
        <v>115</v>
      </c>
      <c r="H32" s="493" t="s">
        <v>680</v>
      </c>
      <c r="I32" s="495" t="s">
        <v>115</v>
      </c>
      <c r="J32" s="494" t="s">
        <v>116</v>
      </c>
      <c r="K32" s="487"/>
      <c r="L32" s="488"/>
      <c r="M32" s="488"/>
      <c r="N32" s="488"/>
      <c r="O32" s="488"/>
    </row>
    <row r="33" spans="1:16" ht="20" customHeight="1" x14ac:dyDescent="0.2">
      <c r="A33" s="817"/>
      <c r="B33" s="868"/>
      <c r="C33" s="869"/>
      <c r="D33" s="108"/>
      <c r="E33" s="870"/>
      <c r="F33" s="871"/>
      <c r="G33" s="458"/>
      <c r="H33" s="458"/>
      <c r="I33" s="459"/>
      <c r="J33" s="460"/>
      <c r="K33" s="487"/>
      <c r="L33" s="488"/>
      <c r="M33" s="488"/>
      <c r="N33" s="488"/>
      <c r="O33" s="488"/>
    </row>
    <row r="34" spans="1:16" ht="20" customHeight="1" thickBot="1" x14ac:dyDescent="0.25">
      <c r="A34" s="817"/>
      <c r="B34" s="811"/>
      <c r="C34" s="872"/>
      <c r="D34" s="872"/>
      <c r="E34" s="872"/>
      <c r="F34" s="872"/>
      <c r="G34" s="872"/>
      <c r="H34" s="872"/>
      <c r="I34" s="872"/>
      <c r="J34" s="873"/>
      <c r="K34" s="874" t="s">
        <v>681</v>
      </c>
      <c r="L34" s="875"/>
      <c r="M34" s="875"/>
      <c r="N34" s="876"/>
      <c r="O34" s="489"/>
    </row>
    <row r="35" spans="1:16" ht="20" customHeight="1" thickTop="1" x14ac:dyDescent="0.2">
      <c r="A35" s="817"/>
      <c r="B35" s="877" t="s">
        <v>29</v>
      </c>
      <c r="C35" s="878"/>
      <c r="D35" s="879"/>
      <c r="E35" s="883"/>
      <c r="F35" s="884"/>
      <c r="G35" s="884"/>
      <c r="H35" s="884"/>
      <c r="I35" s="884"/>
      <c r="J35" s="884"/>
      <c r="K35" s="884"/>
      <c r="L35" s="884"/>
      <c r="M35" s="884"/>
      <c r="N35" s="884"/>
      <c r="O35" s="885"/>
      <c r="P35" s="59"/>
    </row>
    <row r="36" spans="1:16" ht="20" customHeight="1" thickBot="1" x14ac:dyDescent="0.25">
      <c r="A36" s="817"/>
      <c r="B36" s="880"/>
      <c r="C36" s="881"/>
      <c r="D36" s="882"/>
      <c r="E36" s="886"/>
      <c r="F36" s="884"/>
      <c r="G36" s="884"/>
      <c r="H36" s="884"/>
      <c r="I36" s="884"/>
      <c r="J36" s="884"/>
      <c r="K36" s="884"/>
      <c r="L36" s="884"/>
      <c r="M36" s="884"/>
      <c r="N36" s="884"/>
      <c r="O36" s="885"/>
    </row>
    <row r="37" spans="1:16" ht="20" customHeight="1" thickTop="1" x14ac:dyDescent="0.2">
      <c r="A37" s="804"/>
      <c r="B37" s="887" t="s">
        <v>30</v>
      </c>
      <c r="C37" s="888"/>
      <c r="D37" s="889"/>
      <c r="E37" s="890"/>
      <c r="F37" s="891"/>
      <c r="G37" s="891"/>
      <c r="H37" s="891"/>
      <c r="I37" s="891"/>
      <c r="J37" s="891"/>
      <c r="K37" s="891"/>
      <c r="L37" s="891"/>
      <c r="M37" s="891"/>
      <c r="N37" s="891"/>
      <c r="O37" s="892"/>
    </row>
    <row r="38" spans="1:16" ht="20" customHeight="1" x14ac:dyDescent="0.2">
      <c r="A38" s="804"/>
      <c r="B38" s="896" t="s">
        <v>31</v>
      </c>
      <c r="C38" s="897"/>
      <c r="D38" s="898"/>
      <c r="E38" s="893"/>
      <c r="F38" s="894"/>
      <c r="G38" s="894"/>
      <c r="H38" s="894"/>
      <c r="I38" s="894"/>
      <c r="J38" s="894"/>
      <c r="K38" s="894"/>
      <c r="L38" s="894"/>
      <c r="M38" s="894"/>
      <c r="N38" s="894"/>
      <c r="O38" s="895"/>
    </row>
    <row r="39" spans="1:16" ht="17.149999999999999" customHeight="1" x14ac:dyDescent="0.2">
      <c r="A39" s="461"/>
      <c r="B39" s="462"/>
      <c r="C39" s="462"/>
      <c r="D39" s="462"/>
      <c r="E39" s="462"/>
      <c r="F39" s="462"/>
      <c r="G39" s="462"/>
      <c r="H39" s="462"/>
      <c r="I39" s="462"/>
      <c r="J39" s="462"/>
      <c r="K39" s="462"/>
      <c r="L39" s="462"/>
      <c r="M39" s="462"/>
      <c r="N39" s="462"/>
      <c r="O39" s="462"/>
    </row>
    <row r="40" spans="1:16" ht="17.149999999999999" customHeight="1" x14ac:dyDescent="0.2">
      <c r="A40" s="1"/>
    </row>
    <row r="41" spans="1:16" ht="41" customHeight="1" x14ac:dyDescent="0.2">
      <c r="A41" s="463" t="s">
        <v>682</v>
      </c>
      <c r="B41" s="464" t="s">
        <v>683</v>
      </c>
      <c r="C41" s="464" t="s">
        <v>32</v>
      </c>
      <c r="D41" s="464" t="s">
        <v>683</v>
      </c>
    </row>
    <row r="42" spans="1:16" ht="17.149999999999999" customHeight="1" x14ac:dyDescent="0.2">
      <c r="A42" s="451"/>
      <c r="B42" s="431"/>
      <c r="C42" s="431"/>
      <c r="D42" s="431"/>
      <c r="E42" s="431"/>
    </row>
    <row r="43" spans="1:16" ht="17.149999999999999" customHeight="1" x14ac:dyDescent="0.2">
      <c r="A43" s="754" t="s">
        <v>33</v>
      </c>
      <c r="B43" s="755"/>
      <c r="C43" s="755"/>
      <c r="D43" s="755"/>
      <c r="E43" s="755"/>
      <c r="F43" s="23"/>
      <c r="G43" s="23"/>
      <c r="H43" s="23"/>
      <c r="I43" s="23"/>
      <c r="J43" s="23"/>
      <c r="K43" s="23"/>
      <c r="L43" s="23"/>
      <c r="M43" s="23"/>
      <c r="N43" s="23"/>
      <c r="O43" s="23"/>
      <c r="P43" s="23"/>
    </row>
  </sheetData>
  <sheetProtection algorithmName="SHA-512" hashValue="/YyHiiTQK2dsQiZg1FannMbnnTFpwhTsW1sOi1vCYqxqwYucOZShuvLJWGgrKx4qB5LQqVTZqBf4HkU3v7/jkQ==" saltValue="ODiP4VLQBNKF5uDsKt5djA==" spinCount="100000" sheet="1" objects="1" scenarios="1"/>
  <mergeCells count="70">
    <mergeCell ref="B34:J34"/>
    <mergeCell ref="K34:N34"/>
    <mergeCell ref="B35:D36"/>
    <mergeCell ref="E35:O36"/>
    <mergeCell ref="B37:D37"/>
    <mergeCell ref="E37:O38"/>
    <mergeCell ref="B38:D38"/>
    <mergeCell ref="B31:D31"/>
    <mergeCell ref="E31:F31"/>
    <mergeCell ref="B32:D32"/>
    <mergeCell ref="E32:F32"/>
    <mergeCell ref="B33:C33"/>
    <mergeCell ref="E33:F33"/>
    <mergeCell ref="E27:F28"/>
    <mergeCell ref="G27:J28"/>
    <mergeCell ref="K27:O27"/>
    <mergeCell ref="B29:D29"/>
    <mergeCell ref="E29:F29"/>
    <mergeCell ref="D24:E24"/>
    <mergeCell ref="F24:I24"/>
    <mergeCell ref="J24:K25"/>
    <mergeCell ref="L24:O25"/>
    <mergeCell ref="D25:E26"/>
    <mergeCell ref="F25:I26"/>
    <mergeCell ref="J26:K26"/>
    <mergeCell ref="L26:O26"/>
    <mergeCell ref="F10:G10"/>
    <mergeCell ref="H10:O10"/>
    <mergeCell ref="C11:E11"/>
    <mergeCell ref="F11:O11"/>
    <mergeCell ref="C12:E12"/>
    <mergeCell ref="F12:O12"/>
    <mergeCell ref="C13:E13"/>
    <mergeCell ref="G13:J13"/>
    <mergeCell ref="L13:O13"/>
    <mergeCell ref="B14:O14"/>
    <mergeCell ref="A4:J4"/>
    <mergeCell ref="L4:L5"/>
    <mergeCell ref="M4:M5"/>
    <mergeCell ref="N4:N5"/>
    <mergeCell ref="O4:O5"/>
    <mergeCell ref="A5:J5"/>
    <mergeCell ref="A6:A38"/>
    <mergeCell ref="B6:O6"/>
    <mergeCell ref="B7:O7"/>
    <mergeCell ref="B8:O8"/>
    <mergeCell ref="B9:O9"/>
    <mergeCell ref="C10:E10"/>
    <mergeCell ref="A2:J2"/>
    <mergeCell ref="L2:L3"/>
    <mergeCell ref="M2:M3"/>
    <mergeCell ref="N2:N3"/>
    <mergeCell ref="O2:O3"/>
    <mergeCell ref="A3:J3"/>
    <mergeCell ref="A43:E43"/>
    <mergeCell ref="B27:D28"/>
    <mergeCell ref="B30:D30"/>
    <mergeCell ref="E30:F30"/>
    <mergeCell ref="B15:O15"/>
    <mergeCell ref="B16:O16"/>
    <mergeCell ref="B19:C21"/>
    <mergeCell ref="B17:O17"/>
    <mergeCell ref="B18:O18"/>
    <mergeCell ref="D19:O21"/>
    <mergeCell ref="B22:C22"/>
    <mergeCell ref="N22:O22"/>
    <mergeCell ref="E22:F22"/>
    <mergeCell ref="G22:H22"/>
    <mergeCell ref="B23:C23"/>
    <mergeCell ref="B24:C26"/>
  </mergeCells>
  <phoneticPr fontId="27" type="Hiragana" alignment="center"/>
  <pageMargins left="0.59055118110236227" right="0.39370078740157483" top="0.98425196850393704" bottom="0.98425196850393704" header="0.51181102362204722" footer="0.51181102362204722"/>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O42"/>
  <sheetViews>
    <sheetView view="pageBreakPreview" zoomScaleNormal="100" zoomScaleSheetLayoutView="100" workbookViewId="0">
      <selection activeCell="O34" sqref="O34"/>
    </sheetView>
  </sheetViews>
  <sheetFormatPr defaultColWidth="9" defaultRowHeight="13" x14ac:dyDescent="0.2"/>
  <cols>
    <col min="1" max="1" width="6.6328125" customWidth="1"/>
    <col min="2" max="15" width="7.08984375" customWidth="1"/>
    <col min="16" max="16" width="3.08984375" style="59" customWidth="1"/>
    <col min="17" max="16384" width="9" style="59"/>
  </cols>
  <sheetData>
    <row r="1" spans="1:15" x14ac:dyDescent="0.2">
      <c r="A1" s="21" t="s">
        <v>594</v>
      </c>
    </row>
    <row r="2" spans="1:15" ht="13" customHeight="1" x14ac:dyDescent="0.2">
      <c r="A2" s="790" t="s">
        <v>21</v>
      </c>
      <c r="B2" s="790"/>
      <c r="C2" s="790"/>
      <c r="D2" s="790"/>
      <c r="E2" s="790"/>
      <c r="F2" s="790"/>
      <c r="G2" s="790"/>
      <c r="H2" s="790"/>
      <c r="I2" s="790"/>
      <c r="J2" s="790"/>
      <c r="K2" s="451"/>
      <c r="L2" s="477"/>
      <c r="M2" s="477"/>
      <c r="N2" s="477"/>
      <c r="O2" s="477"/>
    </row>
    <row r="3" spans="1:15" ht="13" customHeight="1" x14ac:dyDescent="0.2">
      <c r="A3" s="767"/>
      <c r="B3" s="767"/>
      <c r="C3" s="767"/>
      <c r="D3" s="767"/>
      <c r="E3" s="767"/>
      <c r="F3" s="767"/>
      <c r="G3" s="767"/>
      <c r="H3" s="767"/>
      <c r="I3" s="767"/>
      <c r="J3" s="767"/>
      <c r="K3" s="451"/>
      <c r="L3" s="20"/>
      <c r="M3" s="478"/>
      <c r="N3" s="478"/>
      <c r="O3" s="478"/>
    </row>
    <row r="4" spans="1:15" ht="13.5" x14ac:dyDescent="0.2">
      <c r="A4" s="767" t="s">
        <v>668</v>
      </c>
      <c r="B4" s="767"/>
      <c r="C4" s="767"/>
      <c r="D4" s="767"/>
      <c r="E4" s="767"/>
      <c r="F4" s="767"/>
      <c r="G4" s="767"/>
      <c r="H4" s="767"/>
      <c r="I4" s="767"/>
      <c r="J4" s="767"/>
      <c r="K4" s="451"/>
      <c r="L4" s="479"/>
      <c r="M4" s="479"/>
      <c r="N4" s="479"/>
      <c r="O4" s="479"/>
    </row>
    <row r="5" spans="1:15" ht="20.149999999999999" customHeight="1" thickBot="1" x14ac:dyDescent="0.25">
      <c r="A5" s="810"/>
      <c r="B5" s="810"/>
      <c r="C5" s="810"/>
      <c r="D5" s="810"/>
      <c r="E5" s="810"/>
      <c r="F5" s="810"/>
      <c r="G5" s="810"/>
      <c r="H5" s="810"/>
      <c r="I5" s="810"/>
      <c r="J5" s="810"/>
      <c r="K5" s="451"/>
      <c r="L5" s="480"/>
      <c r="M5" s="481"/>
      <c r="N5" s="481"/>
      <c r="O5" s="481"/>
    </row>
    <row r="6" spans="1:15" ht="17.25" customHeight="1" thickTop="1" x14ac:dyDescent="0.2">
      <c r="A6" s="817"/>
      <c r="B6" s="818"/>
      <c r="C6" s="818"/>
      <c r="D6" s="818"/>
      <c r="E6" s="818"/>
      <c r="F6" s="818"/>
      <c r="G6" s="818"/>
      <c r="H6" s="818"/>
      <c r="I6" s="818"/>
      <c r="J6" s="818"/>
      <c r="K6" s="818"/>
      <c r="L6" s="818"/>
      <c r="M6" s="818"/>
      <c r="N6" s="818"/>
      <c r="O6" s="819"/>
    </row>
    <row r="7" spans="1:15" ht="15" customHeight="1" x14ac:dyDescent="0.2">
      <c r="A7" s="817"/>
      <c r="B7" s="820" t="s">
        <v>684</v>
      </c>
      <c r="C7" s="820"/>
      <c r="D7" s="820"/>
      <c r="E7" s="820"/>
      <c r="F7" s="820"/>
      <c r="G7" s="820"/>
      <c r="H7" s="820"/>
      <c r="I7" s="820"/>
      <c r="J7" s="820"/>
      <c r="K7" s="820"/>
      <c r="L7" s="820"/>
      <c r="M7" s="820"/>
      <c r="N7" s="820"/>
      <c r="O7" s="821"/>
    </row>
    <row r="8" spans="1:15" ht="15" customHeight="1" x14ac:dyDescent="0.2">
      <c r="A8" s="817"/>
      <c r="B8" s="822">
        <f ca="1">TODAY()</f>
        <v>45022</v>
      </c>
      <c r="C8" s="822"/>
      <c r="D8" s="822"/>
      <c r="E8" s="822"/>
      <c r="F8" s="822"/>
      <c r="G8" s="822"/>
      <c r="H8" s="822"/>
      <c r="I8" s="822"/>
      <c r="J8" s="822"/>
      <c r="K8" s="822"/>
      <c r="L8" s="822"/>
      <c r="M8" s="822"/>
      <c r="N8" s="822"/>
      <c r="O8" s="823"/>
    </row>
    <row r="9" spans="1:15" ht="25" customHeight="1" x14ac:dyDescent="0.2">
      <c r="A9" s="817"/>
      <c r="B9" s="903" t="s">
        <v>670</v>
      </c>
      <c r="C9" s="767"/>
      <c r="D9" s="767"/>
      <c r="E9" s="767"/>
      <c r="F9" s="767"/>
      <c r="G9" s="767"/>
      <c r="H9" s="767"/>
      <c r="I9" s="767"/>
      <c r="J9" s="767"/>
      <c r="K9" s="767"/>
      <c r="L9" s="767"/>
      <c r="M9" s="767"/>
      <c r="N9" s="767"/>
      <c r="O9" s="768"/>
    </row>
    <row r="10" spans="1:15" ht="25" customHeight="1" x14ac:dyDescent="0.2">
      <c r="A10" s="817"/>
      <c r="B10" s="82" t="s">
        <v>10</v>
      </c>
      <c r="C10" s="824" t="s">
        <v>35</v>
      </c>
      <c r="D10" s="824"/>
      <c r="E10" s="825"/>
      <c r="F10" s="904">
        <f>申請書!F10</f>
        <v>0</v>
      </c>
      <c r="G10" s="904"/>
      <c r="H10" s="904">
        <f>申請書!H10</f>
        <v>0</v>
      </c>
      <c r="I10" s="904"/>
      <c r="J10" s="904"/>
      <c r="K10" s="904"/>
      <c r="L10" s="904"/>
      <c r="M10" s="904"/>
      <c r="N10" s="904"/>
      <c r="O10" s="905"/>
    </row>
    <row r="11" spans="1:15" ht="25" customHeight="1" x14ac:dyDescent="0.2">
      <c r="A11" s="817"/>
      <c r="B11" s="82" t="s">
        <v>22</v>
      </c>
      <c r="C11" s="795" t="s">
        <v>34</v>
      </c>
      <c r="D11" s="795"/>
      <c r="E11" s="796"/>
      <c r="F11" s="906">
        <f>申請書!F11</f>
        <v>0</v>
      </c>
      <c r="G11" s="906"/>
      <c r="H11" s="906"/>
      <c r="I11" s="907"/>
      <c r="J11" s="907"/>
      <c r="K11" s="907"/>
      <c r="L11" s="907"/>
      <c r="M11" s="907"/>
      <c r="N11" s="907"/>
      <c r="O11" s="908"/>
    </row>
    <row r="12" spans="1:15" ht="25" customHeight="1" x14ac:dyDescent="0.2">
      <c r="A12" s="817"/>
      <c r="B12" s="83" t="s">
        <v>23</v>
      </c>
      <c r="C12" s="795" t="s">
        <v>36</v>
      </c>
      <c r="D12" s="795"/>
      <c r="E12" s="796"/>
      <c r="F12" s="906">
        <f>申請書!F12</f>
        <v>0</v>
      </c>
      <c r="G12" s="906"/>
      <c r="H12" s="906"/>
      <c r="I12" s="907"/>
      <c r="J12" s="907"/>
      <c r="K12" s="907"/>
      <c r="L12" s="907"/>
      <c r="M12" s="907"/>
      <c r="N12" s="907"/>
      <c r="O12" s="908"/>
    </row>
    <row r="13" spans="1:15" ht="25" customHeight="1" x14ac:dyDescent="0.2">
      <c r="A13" s="817"/>
      <c r="B13" s="26" t="s">
        <v>24</v>
      </c>
      <c r="C13" s="795" t="s">
        <v>37</v>
      </c>
      <c r="D13" s="795"/>
      <c r="E13" s="796"/>
      <c r="F13" s="482" t="s">
        <v>134</v>
      </c>
      <c r="G13" s="906">
        <f>申請書!G13</f>
        <v>0</v>
      </c>
      <c r="H13" s="906"/>
      <c r="I13" s="906"/>
      <c r="J13" s="906"/>
      <c r="K13" s="28" t="s">
        <v>79</v>
      </c>
      <c r="L13" s="909">
        <f>申請書!L13</f>
        <v>0</v>
      </c>
      <c r="M13" s="909"/>
      <c r="N13" s="909"/>
      <c r="O13" s="910"/>
    </row>
    <row r="14" spans="1:15" ht="13.5" customHeight="1" x14ac:dyDescent="0.2">
      <c r="A14" s="817"/>
      <c r="B14" s="803"/>
      <c r="C14" s="804"/>
      <c r="D14" s="804"/>
      <c r="E14" s="804"/>
      <c r="F14" s="804"/>
      <c r="G14" s="804"/>
      <c r="H14" s="804"/>
      <c r="I14" s="804"/>
      <c r="J14" s="804"/>
      <c r="K14" s="804"/>
      <c r="L14" s="804"/>
      <c r="M14" s="804"/>
      <c r="N14" s="804"/>
      <c r="O14" s="817"/>
    </row>
    <row r="15" spans="1:15" ht="29" customHeight="1" x14ac:dyDescent="0.3">
      <c r="A15" s="817"/>
      <c r="B15" s="911" t="s">
        <v>685</v>
      </c>
      <c r="C15" s="912"/>
      <c r="D15" s="912"/>
      <c r="E15" s="912"/>
      <c r="F15" s="912"/>
      <c r="G15" s="912"/>
      <c r="H15" s="912"/>
      <c r="I15" s="912"/>
      <c r="J15" s="912"/>
      <c r="K15" s="912"/>
      <c r="L15" s="912"/>
      <c r="M15" s="912"/>
      <c r="N15" s="912"/>
      <c r="O15" s="913"/>
    </row>
    <row r="16" spans="1:15" x14ac:dyDescent="0.2">
      <c r="A16" s="817"/>
      <c r="B16" s="767"/>
      <c r="C16" s="767"/>
      <c r="D16" s="767"/>
      <c r="E16" s="767"/>
      <c r="F16" s="767"/>
      <c r="G16" s="767"/>
      <c r="H16" s="767"/>
      <c r="I16" s="767"/>
      <c r="J16" s="767"/>
      <c r="K16" s="767"/>
      <c r="L16" s="767"/>
      <c r="M16" s="767"/>
      <c r="N16" s="767"/>
      <c r="O16" s="768"/>
    </row>
    <row r="17" spans="1:15" x14ac:dyDescent="0.2">
      <c r="A17" s="817"/>
      <c r="B17" s="767" t="s">
        <v>237</v>
      </c>
      <c r="C17" s="767"/>
      <c r="D17" s="767"/>
      <c r="E17" s="767"/>
      <c r="F17" s="767"/>
      <c r="G17" s="767"/>
      <c r="H17" s="767"/>
      <c r="I17" s="767"/>
      <c r="J17" s="767"/>
      <c r="K17" s="767"/>
      <c r="L17" s="767"/>
      <c r="M17" s="767"/>
      <c r="N17" s="767"/>
      <c r="O17" s="768"/>
    </row>
    <row r="18" spans="1:15" x14ac:dyDescent="0.2">
      <c r="A18" s="817"/>
      <c r="B18" s="777" t="s">
        <v>25</v>
      </c>
      <c r="C18" s="773"/>
      <c r="D18" s="773"/>
      <c r="E18" s="773"/>
      <c r="F18" s="773"/>
      <c r="G18" s="773"/>
      <c r="H18" s="773"/>
      <c r="I18" s="773"/>
      <c r="J18" s="773"/>
      <c r="K18" s="773"/>
      <c r="L18" s="773"/>
      <c r="M18" s="773"/>
      <c r="N18" s="773"/>
      <c r="O18" s="778"/>
    </row>
    <row r="19" spans="1:15" ht="13" customHeight="1" x14ac:dyDescent="0.2">
      <c r="A19" s="817"/>
      <c r="B19" s="779"/>
      <c r="C19" s="779"/>
      <c r="D19" s="779"/>
      <c r="E19" s="779"/>
      <c r="F19" s="779"/>
      <c r="G19" s="779"/>
      <c r="H19" s="779"/>
      <c r="I19" s="779"/>
      <c r="J19" s="779"/>
      <c r="K19" s="779"/>
      <c r="L19" s="779"/>
      <c r="M19" s="779"/>
      <c r="N19" s="779"/>
      <c r="O19" s="780"/>
    </row>
    <row r="20" spans="1:15" ht="13" customHeight="1" x14ac:dyDescent="0.2">
      <c r="A20" s="817"/>
      <c r="B20" s="771" t="s">
        <v>26</v>
      </c>
      <c r="C20" s="772"/>
      <c r="D20" s="914">
        <f>申請書!D19</f>
        <v>0</v>
      </c>
      <c r="E20" s="915"/>
      <c r="F20" s="915"/>
      <c r="G20" s="915"/>
      <c r="H20" s="915"/>
      <c r="I20" s="915"/>
      <c r="J20" s="915"/>
      <c r="K20" s="915"/>
      <c r="L20" s="915"/>
      <c r="M20" s="915"/>
      <c r="N20" s="915"/>
      <c r="O20" s="916"/>
    </row>
    <row r="21" spans="1:15" ht="13" customHeight="1" x14ac:dyDescent="0.2">
      <c r="A21" s="817"/>
      <c r="B21" s="773"/>
      <c r="C21" s="774"/>
      <c r="D21" s="917"/>
      <c r="E21" s="918"/>
      <c r="F21" s="918"/>
      <c r="G21" s="918"/>
      <c r="H21" s="918"/>
      <c r="I21" s="918"/>
      <c r="J21" s="918"/>
      <c r="K21" s="918"/>
      <c r="L21" s="918"/>
      <c r="M21" s="918"/>
      <c r="N21" s="918"/>
      <c r="O21" s="919"/>
    </row>
    <row r="22" spans="1:15" ht="24.75" customHeight="1" x14ac:dyDescent="0.2">
      <c r="A22" s="817"/>
      <c r="B22" s="775"/>
      <c r="C22" s="776"/>
      <c r="D22" s="920"/>
      <c r="E22" s="921"/>
      <c r="F22" s="921"/>
      <c r="G22" s="921"/>
      <c r="H22" s="921"/>
      <c r="I22" s="921"/>
      <c r="J22" s="921"/>
      <c r="K22" s="921"/>
      <c r="L22" s="921"/>
      <c r="M22" s="921"/>
      <c r="N22" s="921"/>
      <c r="O22" s="922"/>
    </row>
    <row r="23" spans="1:15" ht="27.75" customHeight="1" x14ac:dyDescent="0.2">
      <c r="A23" s="817"/>
      <c r="B23" s="811" t="s">
        <v>27</v>
      </c>
      <c r="C23" s="812"/>
      <c r="D23" s="465"/>
      <c r="E23" s="815" t="str">
        <f>申請書!E22</f>
        <v>年</v>
      </c>
      <c r="F23" s="815"/>
      <c r="G23" s="816">
        <f>申請書!G22</f>
        <v>0</v>
      </c>
      <c r="H23" s="816"/>
      <c r="I23" s="472" t="str">
        <f>申請書!I22</f>
        <v>時</v>
      </c>
      <c r="J23" s="473" t="str">
        <f>申請書!J22</f>
        <v>分</v>
      </c>
      <c r="K23" s="474" t="s">
        <v>378</v>
      </c>
      <c r="L23" s="475" t="str">
        <f>申請書!L22</f>
        <v>時</v>
      </c>
      <c r="M23" s="476" t="str">
        <f>申請書!M22</f>
        <v>分</v>
      </c>
      <c r="N23" s="813" t="str">
        <f>[1]申請書!N22</f>
        <v>まで</v>
      </c>
      <c r="O23" s="814"/>
    </row>
    <row r="24" spans="1:15" ht="23.15" customHeight="1" x14ac:dyDescent="0.2">
      <c r="A24" s="817"/>
      <c r="B24" s="811" t="s">
        <v>28</v>
      </c>
      <c r="C24" s="812"/>
      <c r="D24" s="467" t="s">
        <v>136</v>
      </c>
      <c r="E24" s="468">
        <f>申請書!E23</f>
        <v>0</v>
      </c>
      <c r="F24" s="468" t="s">
        <v>129</v>
      </c>
      <c r="G24" s="469" t="s">
        <v>137</v>
      </c>
      <c r="H24" s="468">
        <f>申請書!H23</f>
        <v>0</v>
      </c>
      <c r="I24" s="470" t="s">
        <v>129</v>
      </c>
      <c r="J24" s="470"/>
      <c r="K24" s="470" t="s">
        <v>317</v>
      </c>
      <c r="L24" s="470">
        <f>申請書!L23</f>
        <v>0</v>
      </c>
      <c r="M24" s="470" t="s">
        <v>129</v>
      </c>
      <c r="N24" s="470"/>
      <c r="O24" s="483"/>
    </row>
    <row r="25" spans="1:15" ht="30" customHeight="1" x14ac:dyDescent="0.2">
      <c r="A25" s="817"/>
      <c r="B25" s="831" t="s">
        <v>686</v>
      </c>
      <c r="C25" s="771"/>
      <c r="D25" s="772" t="s">
        <v>290</v>
      </c>
      <c r="E25" s="923">
        <f>申請書!F25</f>
        <v>0</v>
      </c>
      <c r="F25" s="924"/>
      <c r="G25" s="924"/>
      <c r="H25" s="924"/>
      <c r="I25" s="924"/>
      <c r="J25" s="927" t="s">
        <v>672</v>
      </c>
      <c r="K25" s="928"/>
      <c r="L25" s="929">
        <f>申請書!L24</f>
        <v>0</v>
      </c>
      <c r="M25" s="930"/>
      <c r="N25" s="930"/>
      <c r="O25" s="931"/>
    </row>
    <row r="26" spans="1:15" ht="30" customHeight="1" thickBot="1" x14ac:dyDescent="0.25">
      <c r="A26" s="817"/>
      <c r="B26" s="832"/>
      <c r="C26" s="775"/>
      <c r="D26" s="776"/>
      <c r="E26" s="925"/>
      <c r="F26" s="926"/>
      <c r="G26" s="926"/>
      <c r="H26" s="926"/>
      <c r="I26" s="926"/>
      <c r="J26" s="932" t="s">
        <v>687</v>
      </c>
      <c r="K26" s="933"/>
      <c r="L26" s="934">
        <f>申請書!L26</f>
        <v>0</v>
      </c>
      <c r="M26" s="935"/>
      <c r="N26" s="935"/>
      <c r="O26" s="936"/>
    </row>
    <row r="27" spans="1:15" ht="25" customHeight="1" thickTop="1" x14ac:dyDescent="0.2">
      <c r="A27" s="817"/>
      <c r="B27" s="756" t="s">
        <v>673</v>
      </c>
      <c r="C27" s="757"/>
      <c r="D27" s="758"/>
      <c r="E27" s="859" t="s">
        <v>18</v>
      </c>
      <c r="F27" s="860"/>
      <c r="G27" s="859" t="s">
        <v>674</v>
      </c>
      <c r="H27" s="757"/>
      <c r="I27" s="757"/>
      <c r="J27" s="863"/>
      <c r="K27" s="866" t="s">
        <v>675</v>
      </c>
      <c r="L27" s="867"/>
      <c r="M27" s="867"/>
      <c r="N27" s="867"/>
      <c r="O27" s="867"/>
    </row>
    <row r="28" spans="1:15" ht="25" customHeight="1" x14ac:dyDescent="0.2">
      <c r="A28" s="817"/>
      <c r="B28" s="759"/>
      <c r="C28" s="760"/>
      <c r="D28" s="761"/>
      <c r="E28" s="861"/>
      <c r="F28" s="862"/>
      <c r="G28" s="864"/>
      <c r="H28" s="760"/>
      <c r="I28" s="760"/>
      <c r="J28" s="865"/>
      <c r="K28" s="456" t="s">
        <v>676</v>
      </c>
      <c r="L28" s="457" t="s">
        <v>677</v>
      </c>
      <c r="M28" s="457" t="s">
        <v>678</v>
      </c>
      <c r="N28" s="457" t="s">
        <v>679</v>
      </c>
      <c r="O28" s="457" t="s">
        <v>317</v>
      </c>
    </row>
    <row r="29" spans="1:15" ht="25" customHeight="1" x14ac:dyDescent="0.2">
      <c r="A29" s="817"/>
      <c r="B29" s="899">
        <f>申請書!B29</f>
        <v>0</v>
      </c>
      <c r="C29" s="900"/>
      <c r="D29" s="901"/>
      <c r="E29" s="765">
        <f>申請書!E29</f>
        <v>0</v>
      </c>
      <c r="F29" s="902"/>
      <c r="G29" s="485" t="str">
        <f>申請書!G29</f>
        <v>時</v>
      </c>
      <c r="H29" s="486" t="str">
        <f>申請書!H29</f>
        <v>分から</v>
      </c>
      <c r="I29" s="486" t="str">
        <f>申請書!I29</f>
        <v>時</v>
      </c>
      <c r="J29" s="486" t="str">
        <f>申請書!J29</f>
        <v>分</v>
      </c>
      <c r="K29" s="487"/>
      <c r="L29" s="488"/>
      <c r="M29" s="488"/>
      <c r="N29" s="488"/>
      <c r="O29" s="488"/>
    </row>
    <row r="30" spans="1:15" ht="25" customHeight="1" x14ac:dyDescent="0.2">
      <c r="A30" s="817"/>
      <c r="B30" s="899">
        <f>申請書!B30</f>
        <v>0</v>
      </c>
      <c r="C30" s="900"/>
      <c r="D30" s="901"/>
      <c r="E30" s="765">
        <f>申請書!E30</f>
        <v>0</v>
      </c>
      <c r="F30" s="902"/>
      <c r="G30" s="485" t="str">
        <f>申請書!G30</f>
        <v>時</v>
      </c>
      <c r="H30" s="486" t="str">
        <f>申請書!H30</f>
        <v>分から</v>
      </c>
      <c r="I30" s="486" t="str">
        <f>申請書!I30</f>
        <v>時</v>
      </c>
      <c r="J30" s="486" t="str">
        <f>申請書!J30</f>
        <v>分</v>
      </c>
      <c r="K30" s="487"/>
      <c r="L30" s="488"/>
      <c r="M30" s="488"/>
      <c r="N30" s="488"/>
      <c r="O30" s="488"/>
    </row>
    <row r="31" spans="1:15" ht="25" customHeight="1" x14ac:dyDescent="0.2">
      <c r="A31" s="817"/>
      <c r="B31" s="899">
        <f>申請書!B31</f>
        <v>0</v>
      </c>
      <c r="C31" s="900"/>
      <c r="D31" s="901"/>
      <c r="E31" s="765">
        <f>申請書!E31</f>
        <v>0</v>
      </c>
      <c r="F31" s="902"/>
      <c r="G31" s="485" t="str">
        <f>申請書!G31</f>
        <v>時</v>
      </c>
      <c r="H31" s="486" t="str">
        <f>申請書!H31</f>
        <v>分から</v>
      </c>
      <c r="I31" s="486" t="str">
        <f>申請書!I31</f>
        <v>時</v>
      </c>
      <c r="J31" s="486" t="str">
        <f>申請書!J31</f>
        <v>分</v>
      </c>
      <c r="K31" s="487"/>
      <c r="L31" s="488"/>
      <c r="M31" s="488"/>
      <c r="N31" s="488"/>
      <c r="O31" s="488"/>
    </row>
    <row r="32" spans="1:15" ht="25" customHeight="1" x14ac:dyDescent="0.2">
      <c r="A32" s="817"/>
      <c r="B32" s="899">
        <f>申請書!B32</f>
        <v>0</v>
      </c>
      <c r="C32" s="900"/>
      <c r="D32" s="901"/>
      <c r="E32" s="765">
        <f>申請書!E32</f>
        <v>0</v>
      </c>
      <c r="F32" s="902"/>
      <c r="G32" s="485" t="str">
        <f>申請書!G32</f>
        <v>時</v>
      </c>
      <c r="H32" s="486" t="str">
        <f>申請書!H32</f>
        <v>分から</v>
      </c>
      <c r="I32" s="486" t="str">
        <f>申請書!I32</f>
        <v>時</v>
      </c>
      <c r="J32" s="486" t="str">
        <f>申請書!J32</f>
        <v>分</v>
      </c>
      <c r="K32" s="487"/>
      <c r="L32" s="488"/>
      <c r="M32" s="488"/>
      <c r="N32" s="488"/>
      <c r="O32" s="488"/>
    </row>
    <row r="33" spans="1:15" ht="25" customHeight="1" x14ac:dyDescent="0.2">
      <c r="A33" s="817"/>
      <c r="B33" s="868"/>
      <c r="C33" s="869"/>
      <c r="D33" s="108"/>
      <c r="E33" s="870"/>
      <c r="F33" s="871"/>
      <c r="G33" s="458"/>
      <c r="H33" s="458"/>
      <c r="I33" s="459"/>
      <c r="J33" s="460"/>
      <c r="K33" s="487"/>
      <c r="L33" s="488"/>
      <c r="M33" s="488"/>
      <c r="N33" s="488"/>
      <c r="O33" s="488"/>
    </row>
    <row r="34" spans="1:15" ht="25" customHeight="1" thickBot="1" x14ac:dyDescent="0.25">
      <c r="A34" s="817"/>
      <c r="B34" s="811"/>
      <c r="C34" s="872"/>
      <c r="D34" s="872"/>
      <c r="E34" s="872"/>
      <c r="F34" s="872"/>
      <c r="G34" s="872"/>
      <c r="H34" s="872"/>
      <c r="I34" s="872"/>
      <c r="J34" s="873"/>
      <c r="K34" s="874" t="s">
        <v>681</v>
      </c>
      <c r="L34" s="875"/>
      <c r="M34" s="875"/>
      <c r="N34" s="876"/>
      <c r="O34" s="489"/>
    </row>
    <row r="35" spans="1:15" ht="16" customHeight="1" thickTop="1" x14ac:dyDescent="0.2">
      <c r="A35" s="817"/>
      <c r="B35" s="937" t="s">
        <v>29</v>
      </c>
      <c r="C35" s="938"/>
      <c r="D35" s="939"/>
      <c r="E35" s="943">
        <f>申請書!E35</f>
        <v>0</v>
      </c>
      <c r="F35" s="944"/>
      <c r="G35" s="944"/>
      <c r="H35" s="944"/>
      <c r="I35" s="944"/>
      <c r="J35" s="944"/>
      <c r="K35" s="944"/>
      <c r="L35" s="944"/>
      <c r="M35" s="944"/>
      <c r="N35" s="944"/>
      <c r="O35" s="945"/>
    </row>
    <row r="36" spans="1:15" ht="16" customHeight="1" thickBot="1" x14ac:dyDescent="0.25">
      <c r="A36" s="817"/>
      <c r="B36" s="940"/>
      <c r="C36" s="941"/>
      <c r="D36" s="942"/>
      <c r="E36" s="943"/>
      <c r="F36" s="944"/>
      <c r="G36" s="944"/>
      <c r="H36" s="944"/>
      <c r="I36" s="944"/>
      <c r="J36" s="944"/>
      <c r="K36" s="944"/>
      <c r="L36" s="944"/>
      <c r="M36" s="944"/>
      <c r="N36" s="944"/>
      <c r="O36" s="945"/>
    </row>
    <row r="37" spans="1:15" ht="16" customHeight="1" thickTop="1" x14ac:dyDescent="0.2">
      <c r="A37" s="804"/>
      <c r="B37" s="887" t="s">
        <v>30</v>
      </c>
      <c r="C37" s="888"/>
      <c r="D37" s="889"/>
      <c r="E37" s="890"/>
      <c r="F37" s="891"/>
      <c r="G37" s="891"/>
      <c r="H37" s="891"/>
      <c r="I37" s="891"/>
      <c r="J37" s="891"/>
      <c r="K37" s="891"/>
      <c r="L37" s="891"/>
      <c r="M37" s="891"/>
      <c r="N37" s="891"/>
      <c r="O37" s="892"/>
    </row>
    <row r="38" spans="1:15" ht="16" customHeight="1" x14ac:dyDescent="0.2">
      <c r="A38" s="804"/>
      <c r="B38" s="896" t="s">
        <v>31</v>
      </c>
      <c r="C38" s="897"/>
      <c r="D38" s="898"/>
      <c r="E38" s="893"/>
      <c r="F38" s="894"/>
      <c r="G38" s="894"/>
      <c r="H38" s="894"/>
      <c r="I38" s="894"/>
      <c r="J38" s="894"/>
      <c r="K38" s="894"/>
      <c r="L38" s="894"/>
      <c r="M38" s="894"/>
      <c r="N38" s="894"/>
      <c r="O38" s="895"/>
    </row>
    <row r="39" spans="1:15" ht="16" customHeight="1" x14ac:dyDescent="0.2">
      <c r="A39" s="461"/>
      <c r="B39" s="462"/>
      <c r="C39" s="462"/>
      <c r="D39" s="462"/>
      <c r="E39" s="462"/>
      <c r="F39" s="462"/>
      <c r="G39" s="462"/>
      <c r="H39" s="462"/>
      <c r="I39" s="462"/>
      <c r="J39" s="462"/>
      <c r="K39" s="462"/>
      <c r="L39" s="462"/>
      <c r="M39" s="462"/>
      <c r="N39" s="462"/>
      <c r="O39" s="462"/>
    </row>
    <row r="40" spans="1:15" ht="41" customHeight="1" x14ac:dyDescent="0.2">
      <c r="A40" s="484" t="s">
        <v>688</v>
      </c>
      <c r="B40" s="84" t="s">
        <v>683</v>
      </c>
      <c r="C40" s="84" t="s">
        <v>32</v>
      </c>
      <c r="D40" s="84" t="s">
        <v>683</v>
      </c>
    </row>
    <row r="41" spans="1:15" ht="16" customHeight="1" x14ac:dyDescent="0.2">
      <c r="A41" s="451"/>
      <c r="B41" s="431"/>
      <c r="C41" s="431"/>
      <c r="D41" s="431"/>
      <c r="E41" s="431"/>
    </row>
    <row r="42" spans="1:15" ht="16" customHeight="1" x14ac:dyDescent="0.2">
      <c r="A42" s="754" t="s">
        <v>33</v>
      </c>
      <c r="B42" s="755"/>
      <c r="C42" s="755"/>
      <c r="D42" s="755"/>
      <c r="E42" s="755"/>
      <c r="F42" s="23"/>
      <c r="G42" s="23"/>
      <c r="H42" s="23"/>
      <c r="I42" s="23"/>
      <c r="J42" s="23"/>
      <c r="K42" s="23"/>
      <c r="L42" s="23"/>
      <c r="M42" s="23"/>
      <c r="N42" s="23"/>
      <c r="O42" s="23"/>
    </row>
  </sheetData>
  <sheetProtection algorithmName="SHA-512" hashValue="HIceqvh0HL0VB9X+11vODQWH+/jfibMsrqtG4yphCQPZusrsxT0ogId+r+B1uBusWfZW+QW5V5TykmBcionEcw==" saltValue="wjJtZ0NHuzLUCgpnONCOXg==" spinCount="100000" sheet="1" objects="1" scenarios="1"/>
  <mergeCells count="61">
    <mergeCell ref="B29:D29"/>
    <mergeCell ref="E29:F29"/>
    <mergeCell ref="K34:N34"/>
    <mergeCell ref="B35:D36"/>
    <mergeCell ref="E35:O36"/>
    <mergeCell ref="B34:J34"/>
    <mergeCell ref="J26:K26"/>
    <mergeCell ref="L26:O26"/>
    <mergeCell ref="B27:D28"/>
    <mergeCell ref="E27:F28"/>
    <mergeCell ref="G27:J28"/>
    <mergeCell ref="K27:O27"/>
    <mergeCell ref="L13:O13"/>
    <mergeCell ref="B14:O14"/>
    <mergeCell ref="B15:O15"/>
    <mergeCell ref="B16:O16"/>
    <mergeCell ref="B17:O17"/>
    <mergeCell ref="C13:E13"/>
    <mergeCell ref="G13:J13"/>
    <mergeCell ref="A2:J2"/>
    <mergeCell ref="A3:J3"/>
    <mergeCell ref="A4:J4"/>
    <mergeCell ref="A5:J5"/>
    <mergeCell ref="A6:A38"/>
    <mergeCell ref="B6:O6"/>
    <mergeCell ref="B7:O7"/>
    <mergeCell ref="B8:O8"/>
    <mergeCell ref="B9:O9"/>
    <mergeCell ref="C10:E10"/>
    <mergeCell ref="F10:G10"/>
    <mergeCell ref="H10:O10"/>
    <mergeCell ref="C11:E11"/>
    <mergeCell ref="F11:O11"/>
    <mergeCell ref="C12:E12"/>
    <mergeCell ref="F12:O12"/>
    <mergeCell ref="B24:C24"/>
    <mergeCell ref="B18:O18"/>
    <mergeCell ref="B19:O19"/>
    <mergeCell ref="B20:C22"/>
    <mergeCell ref="B30:D30"/>
    <mergeCell ref="E30:F30"/>
    <mergeCell ref="D20:O22"/>
    <mergeCell ref="B23:C23"/>
    <mergeCell ref="N23:O23"/>
    <mergeCell ref="E23:F23"/>
    <mergeCell ref="G23:H23"/>
    <mergeCell ref="B25:C26"/>
    <mergeCell ref="D25:D26"/>
    <mergeCell ref="E25:I26"/>
    <mergeCell ref="J25:K25"/>
    <mergeCell ref="L25:O25"/>
    <mergeCell ref="A42:E42"/>
    <mergeCell ref="B31:D31"/>
    <mergeCell ref="E31:F31"/>
    <mergeCell ref="B32:D32"/>
    <mergeCell ref="E32:F32"/>
    <mergeCell ref="B33:C33"/>
    <mergeCell ref="E33:F33"/>
    <mergeCell ref="B37:D37"/>
    <mergeCell ref="E37:O38"/>
    <mergeCell ref="B38:D38"/>
  </mergeCells>
  <phoneticPr fontId="8"/>
  <pageMargins left="0.39370078740157483" right="0.39370078740157483" top="0.98425196850393704" bottom="0.59055118110236227" header="0.51181102362204722" footer="0.51181102362204722"/>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37"/>
  <sheetViews>
    <sheetView view="pageBreakPreview" zoomScaleNormal="100" zoomScaleSheetLayoutView="100" workbookViewId="0">
      <selection activeCell="A2" sqref="A2"/>
    </sheetView>
  </sheetViews>
  <sheetFormatPr defaultRowHeight="13" x14ac:dyDescent="0.2"/>
  <cols>
    <col min="1" max="1" width="5.6328125" customWidth="1"/>
    <col min="2" max="2" width="4.453125" customWidth="1"/>
    <col min="3" max="5" width="8.6328125" customWidth="1"/>
    <col min="6" max="6" width="6.6328125" customWidth="1"/>
    <col min="7" max="7" width="8.08984375" customWidth="1"/>
    <col min="8" max="8" width="5.6328125" style="2" customWidth="1"/>
    <col min="9" max="9" width="4.90625" customWidth="1"/>
    <col min="10" max="12" width="8.6328125" customWidth="1"/>
    <col min="13" max="13" width="5.6328125" customWidth="1"/>
    <col min="14" max="14" width="5.08984375" customWidth="1"/>
    <col min="15" max="15" width="4.6328125" customWidth="1"/>
  </cols>
  <sheetData>
    <row r="1" spans="1:15" s="7" customFormat="1" ht="18" customHeight="1" x14ac:dyDescent="0.2">
      <c r="A1" s="7" t="s">
        <v>39</v>
      </c>
      <c r="H1" s="2"/>
      <c r="J1" s="64" t="s">
        <v>19</v>
      </c>
      <c r="K1" s="1034">
        <f ca="1">TODAY()</f>
        <v>45022</v>
      </c>
      <c r="L1" s="1034"/>
      <c r="M1" s="1034"/>
      <c r="N1" s="1034"/>
    </row>
    <row r="2" spans="1:15" ht="18" customHeight="1" x14ac:dyDescent="0.2">
      <c r="A2" s="65"/>
      <c r="G2" s="3" t="s">
        <v>53</v>
      </c>
    </row>
    <row r="3" spans="1:15" ht="9" customHeight="1" x14ac:dyDescent="0.2">
      <c r="G3" s="3"/>
    </row>
    <row r="4" spans="1:15" ht="13.5" thickBot="1" x14ac:dyDescent="0.25">
      <c r="A4" s="1025"/>
      <c r="B4" s="1025"/>
      <c r="C4" s="20"/>
      <c r="D4" s="20"/>
      <c r="E4" s="20"/>
      <c r="I4" s="7"/>
    </row>
    <row r="5" spans="1:15" ht="15" customHeight="1" x14ac:dyDescent="0.2">
      <c r="A5" s="995" t="s">
        <v>38</v>
      </c>
      <c r="B5" s="996"/>
      <c r="C5" s="970">
        <f>申請書!F11</f>
        <v>0</v>
      </c>
      <c r="D5" s="971"/>
      <c r="E5" s="971"/>
      <c r="F5" s="971"/>
      <c r="G5" s="971"/>
      <c r="H5" s="972"/>
      <c r="I5" s="953" t="s">
        <v>40</v>
      </c>
      <c r="J5" s="976" t="s">
        <v>20</v>
      </c>
      <c r="K5" s="977"/>
      <c r="L5" s="977"/>
      <c r="M5" s="978">
        <f>注文シート!E22+注文シート!H22+注文シート!E23+注文シート!H23+注文シート!E24+注文シート!H24+注文シート!E25+注文シート!H25+注文シート!E26+注文シート!H26</f>
        <v>0</v>
      </c>
      <c r="N5" s="979"/>
      <c r="O5" s="62" t="s">
        <v>111</v>
      </c>
    </row>
    <row r="6" spans="1:15" ht="15" customHeight="1" thickBot="1" x14ac:dyDescent="0.25">
      <c r="A6" s="997"/>
      <c r="B6" s="719"/>
      <c r="C6" s="973"/>
      <c r="D6" s="974"/>
      <c r="E6" s="974"/>
      <c r="F6" s="974"/>
      <c r="G6" s="974"/>
      <c r="H6" s="975"/>
      <c r="I6" s="954"/>
      <c r="J6" s="1002" t="s">
        <v>41</v>
      </c>
      <c r="K6" s="1003"/>
      <c r="L6" s="1003"/>
      <c r="M6" s="1037">
        <f>注文シート!E28+注文シート!H28+注文シート!E29+注文シート!H29+注文シート!E27+注文シート!H27</f>
        <v>0</v>
      </c>
      <c r="N6" s="1038"/>
      <c r="O6" s="63" t="s">
        <v>111</v>
      </c>
    </row>
    <row r="7" spans="1:15" ht="17.149999999999999" customHeight="1" x14ac:dyDescent="0.2">
      <c r="A7" s="955" t="s">
        <v>42</v>
      </c>
      <c r="B7" s="956"/>
      <c r="C7" s="959">
        <f>申請書!F25</f>
        <v>0</v>
      </c>
      <c r="D7" s="960"/>
      <c r="E7" s="960"/>
      <c r="F7" s="960"/>
      <c r="G7" s="961"/>
      <c r="H7" s="965" t="s">
        <v>68</v>
      </c>
      <c r="I7" s="27" t="s">
        <v>78</v>
      </c>
      <c r="J7" s="1039">
        <f>申請書!I25</f>
        <v>0</v>
      </c>
      <c r="K7" s="1039"/>
      <c r="L7" s="1039"/>
      <c r="M7" s="1040"/>
      <c r="N7" s="1041"/>
      <c r="O7" s="1042"/>
    </row>
    <row r="8" spans="1:15" ht="17.149999999999999" customHeight="1" thickBot="1" x14ac:dyDescent="0.25">
      <c r="A8" s="957"/>
      <c r="B8" s="958"/>
      <c r="C8" s="962"/>
      <c r="D8" s="963"/>
      <c r="E8" s="963"/>
      <c r="F8" s="963"/>
      <c r="G8" s="964"/>
      <c r="H8" s="966"/>
      <c r="I8" s="19" t="s">
        <v>79</v>
      </c>
      <c r="J8" s="967">
        <f>申請書!I13</f>
        <v>0</v>
      </c>
      <c r="K8" s="968"/>
      <c r="L8" s="968"/>
      <c r="M8" s="968"/>
      <c r="N8" s="968"/>
      <c r="O8" s="969"/>
    </row>
    <row r="9" spans="1:15" ht="16" customHeight="1" x14ac:dyDescent="0.2">
      <c r="A9" s="998" t="s">
        <v>43</v>
      </c>
      <c r="B9" s="4" t="s">
        <v>44</v>
      </c>
      <c r="C9" s="1026">
        <f>注文シート!E19</f>
        <v>0</v>
      </c>
      <c r="D9" s="1027"/>
      <c r="E9" s="1027"/>
      <c r="F9" s="1027"/>
      <c r="G9" s="1027"/>
      <c r="H9" s="1028"/>
      <c r="I9" s="1000" t="s">
        <v>135</v>
      </c>
      <c r="J9" s="1001"/>
      <c r="K9" s="1032" t="s">
        <v>45</v>
      </c>
      <c r="L9" s="1033"/>
      <c r="M9" s="243" t="str">
        <f>注文シート!E20</f>
        <v>時</v>
      </c>
      <c r="N9" s="245" t="str">
        <f>注文シート!F20</f>
        <v>分</v>
      </c>
      <c r="O9" s="491"/>
    </row>
    <row r="10" spans="1:15" ht="16" customHeight="1" thickBot="1" x14ac:dyDescent="0.25">
      <c r="A10" s="999"/>
      <c r="B10" s="5" t="s">
        <v>46</v>
      </c>
      <c r="C10" s="1029">
        <f>注文シート!H19</f>
        <v>0</v>
      </c>
      <c r="D10" s="1030"/>
      <c r="E10" s="1030"/>
      <c r="F10" s="1030"/>
      <c r="G10" s="1030"/>
      <c r="H10" s="1031"/>
      <c r="I10" s="1035" t="s">
        <v>430</v>
      </c>
      <c r="J10" s="1036"/>
      <c r="K10" s="985" t="s">
        <v>47</v>
      </c>
      <c r="L10" s="986"/>
      <c r="M10" s="244" t="str">
        <f>注文シート!H20</f>
        <v>時</v>
      </c>
      <c r="N10" s="246" t="str">
        <f>注文シート!I20</f>
        <v>分</v>
      </c>
      <c r="O10" s="211"/>
    </row>
    <row r="11" spans="1:15" ht="20.149999999999999" customHeight="1" thickBot="1" x14ac:dyDescent="0.25">
      <c r="A11" s="1009"/>
      <c r="B11" s="1010"/>
      <c r="C11" s="1010"/>
      <c r="D11" s="1010"/>
      <c r="E11" s="1010"/>
      <c r="F11" s="1010"/>
      <c r="G11" s="1010"/>
      <c r="H11" s="1004">
        <f>注文シート!F17</f>
        <v>0</v>
      </c>
      <c r="I11" s="1005"/>
      <c r="J11" s="1005"/>
      <c r="K11" s="1005"/>
      <c r="L11" s="1005"/>
      <c r="M11" s="1005"/>
      <c r="N11" s="1005"/>
      <c r="O11" s="1006"/>
    </row>
    <row r="12" spans="1:15" x14ac:dyDescent="0.2">
      <c r="A12" s="1007" t="s">
        <v>285</v>
      </c>
      <c r="B12" s="1008"/>
      <c r="C12" s="1008"/>
      <c r="D12" s="1008"/>
      <c r="E12" s="1008"/>
      <c r="F12" s="1008"/>
      <c r="G12" s="996"/>
      <c r="H12" s="955" t="s">
        <v>141</v>
      </c>
      <c r="I12" s="988"/>
      <c r="J12" s="988"/>
      <c r="K12" s="988"/>
      <c r="L12" s="988"/>
      <c r="M12" s="988"/>
      <c r="N12" s="988"/>
      <c r="O12" s="956"/>
    </row>
    <row r="13" spans="1:15" ht="18" customHeight="1" x14ac:dyDescent="0.2">
      <c r="A13" s="1011" t="s">
        <v>48</v>
      </c>
      <c r="B13" s="993"/>
      <c r="C13" s="983" t="s">
        <v>49</v>
      </c>
      <c r="D13" s="992"/>
      <c r="E13" s="993"/>
      <c r="F13" s="983" t="s">
        <v>50</v>
      </c>
      <c r="G13" s="984"/>
      <c r="H13" s="1011" t="s">
        <v>48</v>
      </c>
      <c r="I13" s="993"/>
      <c r="J13" s="983" t="s">
        <v>49</v>
      </c>
      <c r="K13" s="992"/>
      <c r="L13" s="993"/>
      <c r="M13" s="983" t="s">
        <v>50</v>
      </c>
      <c r="N13" s="992"/>
      <c r="O13" s="984"/>
    </row>
    <row r="14" spans="1:15" s="334" customFormat="1" ht="17.149999999999999" customHeight="1" x14ac:dyDescent="0.2">
      <c r="A14" s="981"/>
      <c r="B14" s="982"/>
      <c r="C14" s="989"/>
      <c r="D14" s="990"/>
      <c r="E14" s="994"/>
      <c r="F14" s="948"/>
      <c r="G14" s="949"/>
      <c r="H14" s="987"/>
      <c r="I14" s="982"/>
      <c r="J14" s="989"/>
      <c r="K14" s="990"/>
      <c r="L14" s="994"/>
      <c r="M14" s="989"/>
      <c r="N14" s="990"/>
      <c r="O14" s="991"/>
    </row>
    <row r="15" spans="1:15" s="334" customFormat="1" ht="17.149999999999999" customHeight="1" x14ac:dyDescent="0.2">
      <c r="A15" s="980"/>
      <c r="B15" s="947"/>
      <c r="C15" s="948"/>
      <c r="D15" s="952"/>
      <c r="E15" s="951"/>
      <c r="F15" s="948"/>
      <c r="G15" s="949"/>
      <c r="H15" s="946"/>
      <c r="I15" s="947"/>
      <c r="J15" s="948"/>
      <c r="K15" s="952"/>
      <c r="L15" s="951"/>
      <c r="M15" s="948"/>
      <c r="N15" s="952"/>
      <c r="O15" s="949"/>
    </row>
    <row r="16" spans="1:15" s="334" customFormat="1" ht="17.149999999999999" customHeight="1" x14ac:dyDescent="0.2">
      <c r="A16" s="946"/>
      <c r="B16" s="947"/>
      <c r="C16" s="948"/>
      <c r="D16" s="952"/>
      <c r="E16" s="951"/>
      <c r="F16" s="948"/>
      <c r="G16" s="949"/>
      <c r="H16" s="946"/>
      <c r="I16" s="947"/>
      <c r="J16" s="948"/>
      <c r="K16" s="952"/>
      <c r="L16" s="951"/>
      <c r="M16" s="948"/>
      <c r="N16" s="952"/>
      <c r="O16" s="949"/>
    </row>
    <row r="17" spans="1:15" s="334" customFormat="1" ht="17.149999999999999" customHeight="1" x14ac:dyDescent="0.2">
      <c r="A17" s="946"/>
      <c r="B17" s="947"/>
      <c r="C17" s="948"/>
      <c r="D17" s="952"/>
      <c r="E17" s="951"/>
      <c r="F17" s="948"/>
      <c r="G17" s="949"/>
      <c r="H17" s="946"/>
      <c r="I17" s="947"/>
      <c r="J17" s="948"/>
      <c r="K17" s="952"/>
      <c r="L17" s="951"/>
      <c r="M17" s="948"/>
      <c r="N17" s="952"/>
      <c r="O17" s="949"/>
    </row>
    <row r="18" spans="1:15" s="334" customFormat="1" ht="17.149999999999999" customHeight="1" x14ac:dyDescent="0.2">
      <c r="A18" s="946"/>
      <c r="B18" s="947"/>
      <c r="C18" s="948"/>
      <c r="D18" s="952"/>
      <c r="E18" s="951"/>
      <c r="F18" s="948"/>
      <c r="G18" s="949"/>
      <c r="H18" s="946"/>
      <c r="I18" s="947"/>
      <c r="J18" s="948"/>
      <c r="K18" s="952"/>
      <c r="L18" s="951"/>
      <c r="M18" s="948"/>
      <c r="N18" s="952"/>
      <c r="O18" s="949"/>
    </row>
    <row r="19" spans="1:15" s="334" customFormat="1" ht="17.149999999999999" customHeight="1" x14ac:dyDescent="0.2">
      <c r="A19" s="946"/>
      <c r="B19" s="947"/>
      <c r="C19" s="948"/>
      <c r="D19" s="952"/>
      <c r="E19" s="951"/>
      <c r="F19" s="948"/>
      <c r="G19" s="949"/>
      <c r="H19" s="946"/>
      <c r="I19" s="947"/>
      <c r="J19" s="948"/>
      <c r="K19" s="952"/>
      <c r="L19" s="951"/>
      <c r="M19" s="948"/>
      <c r="N19" s="952"/>
      <c r="O19" s="949"/>
    </row>
    <row r="20" spans="1:15" s="334" customFormat="1" ht="17.149999999999999" customHeight="1" x14ac:dyDescent="0.2">
      <c r="A20" s="946"/>
      <c r="B20" s="947"/>
      <c r="C20" s="948"/>
      <c r="D20" s="952"/>
      <c r="E20" s="951"/>
      <c r="F20" s="948"/>
      <c r="G20" s="949"/>
      <c r="H20" s="946"/>
      <c r="I20" s="947"/>
      <c r="J20" s="948"/>
      <c r="K20" s="952"/>
      <c r="L20" s="951"/>
      <c r="M20" s="948"/>
      <c r="N20" s="952"/>
      <c r="O20" s="949"/>
    </row>
    <row r="21" spans="1:15" s="334" customFormat="1" ht="17.149999999999999" customHeight="1" x14ac:dyDescent="0.2">
      <c r="A21" s="946"/>
      <c r="B21" s="947"/>
      <c r="C21" s="948"/>
      <c r="D21" s="952"/>
      <c r="E21" s="951"/>
      <c r="F21" s="948"/>
      <c r="G21" s="949"/>
      <c r="H21" s="946"/>
      <c r="I21" s="947"/>
      <c r="J21" s="948"/>
      <c r="K21" s="952"/>
      <c r="L21" s="951"/>
      <c r="M21" s="948"/>
      <c r="N21" s="952"/>
      <c r="O21" s="949"/>
    </row>
    <row r="22" spans="1:15" s="334" customFormat="1" ht="17.149999999999999" customHeight="1" x14ac:dyDescent="0.2">
      <c r="A22" s="946"/>
      <c r="B22" s="947"/>
      <c r="C22" s="948"/>
      <c r="D22" s="952"/>
      <c r="E22" s="951"/>
      <c r="F22" s="948"/>
      <c r="G22" s="949"/>
      <c r="H22" s="946"/>
      <c r="I22" s="947"/>
      <c r="J22" s="948"/>
      <c r="K22" s="952"/>
      <c r="L22" s="951"/>
      <c r="M22" s="948"/>
      <c r="N22" s="952"/>
      <c r="O22" s="949"/>
    </row>
    <row r="23" spans="1:15" s="334" customFormat="1" ht="17.149999999999999" customHeight="1" x14ac:dyDescent="0.2">
      <c r="A23" s="946"/>
      <c r="B23" s="947"/>
      <c r="C23" s="948"/>
      <c r="D23" s="952"/>
      <c r="E23" s="951"/>
      <c r="F23" s="948"/>
      <c r="G23" s="949"/>
      <c r="H23" s="946"/>
      <c r="I23" s="947"/>
      <c r="J23" s="948"/>
      <c r="K23" s="952"/>
      <c r="L23" s="951"/>
      <c r="M23" s="948"/>
      <c r="N23" s="952"/>
      <c r="O23" s="949"/>
    </row>
    <row r="24" spans="1:15" s="334" customFormat="1" ht="17.149999999999999" customHeight="1" x14ac:dyDescent="0.2">
      <c r="A24" s="946"/>
      <c r="B24" s="947"/>
      <c r="C24" s="948"/>
      <c r="D24" s="952"/>
      <c r="E24" s="951"/>
      <c r="F24" s="948"/>
      <c r="G24" s="949"/>
      <c r="H24" s="946"/>
      <c r="I24" s="947"/>
      <c r="J24" s="948"/>
      <c r="K24" s="952"/>
      <c r="L24" s="951"/>
      <c r="M24" s="948"/>
      <c r="N24" s="952"/>
      <c r="O24" s="949"/>
    </row>
    <row r="25" spans="1:15" s="334" customFormat="1" ht="17.149999999999999" customHeight="1" x14ac:dyDescent="0.2">
      <c r="A25" s="946"/>
      <c r="B25" s="947"/>
      <c r="C25" s="948"/>
      <c r="D25" s="950"/>
      <c r="E25" s="951"/>
      <c r="F25" s="948"/>
      <c r="G25" s="949"/>
      <c r="H25" s="946"/>
      <c r="I25" s="947"/>
      <c r="J25" s="948"/>
      <c r="K25" s="950"/>
      <c r="L25" s="951"/>
      <c r="M25" s="948"/>
      <c r="N25" s="950"/>
      <c r="O25" s="949"/>
    </row>
    <row r="26" spans="1:15" s="334" customFormat="1" ht="17.149999999999999" customHeight="1" x14ac:dyDescent="0.2">
      <c r="A26" s="946"/>
      <c r="B26" s="947"/>
      <c r="C26" s="948"/>
      <c r="D26" s="950"/>
      <c r="E26" s="951"/>
      <c r="F26" s="948"/>
      <c r="G26" s="949"/>
      <c r="H26" s="946"/>
      <c r="I26" s="947"/>
      <c r="J26" s="948"/>
      <c r="K26" s="950"/>
      <c r="L26" s="951"/>
      <c r="M26" s="948"/>
      <c r="N26" s="950"/>
      <c r="O26" s="949"/>
    </row>
    <row r="27" spans="1:15" s="334" customFormat="1" ht="17.149999999999999" customHeight="1" x14ac:dyDescent="0.2">
      <c r="A27" s="946"/>
      <c r="B27" s="947"/>
      <c r="C27" s="948"/>
      <c r="D27" s="950"/>
      <c r="E27" s="951"/>
      <c r="F27" s="948"/>
      <c r="G27" s="949"/>
      <c r="H27" s="946"/>
      <c r="I27" s="947"/>
      <c r="J27" s="948"/>
      <c r="K27" s="950"/>
      <c r="L27" s="951"/>
      <c r="M27" s="948"/>
      <c r="N27" s="950"/>
      <c r="O27" s="949"/>
    </row>
    <row r="28" spans="1:15" s="334" customFormat="1" ht="17.149999999999999" customHeight="1" x14ac:dyDescent="0.2">
      <c r="A28" s="946"/>
      <c r="B28" s="947"/>
      <c r="C28" s="948"/>
      <c r="D28" s="950"/>
      <c r="E28" s="951"/>
      <c r="F28" s="948"/>
      <c r="G28" s="949"/>
      <c r="H28" s="946"/>
      <c r="I28" s="947"/>
      <c r="J28" s="948"/>
      <c r="K28" s="950"/>
      <c r="L28" s="951"/>
      <c r="M28" s="948"/>
      <c r="N28" s="950"/>
      <c r="O28" s="949"/>
    </row>
    <row r="29" spans="1:15" s="334" customFormat="1" ht="17.149999999999999" customHeight="1" x14ac:dyDescent="0.2">
      <c r="A29" s="946"/>
      <c r="B29" s="947"/>
      <c r="C29" s="948"/>
      <c r="D29" s="950"/>
      <c r="E29" s="951"/>
      <c r="F29" s="948"/>
      <c r="G29" s="949"/>
      <c r="H29" s="946"/>
      <c r="I29" s="947"/>
      <c r="J29" s="948"/>
      <c r="K29" s="950"/>
      <c r="L29" s="951"/>
      <c r="M29" s="948"/>
      <c r="N29" s="950"/>
      <c r="O29" s="949"/>
    </row>
    <row r="30" spans="1:15" s="334" customFormat="1" ht="17.149999999999999" customHeight="1" x14ac:dyDescent="0.2">
      <c r="A30" s="946"/>
      <c r="B30" s="947"/>
      <c r="C30" s="948"/>
      <c r="D30" s="950"/>
      <c r="E30" s="951"/>
      <c r="F30" s="948"/>
      <c r="G30" s="949"/>
      <c r="H30" s="946"/>
      <c r="I30" s="947"/>
      <c r="J30" s="948"/>
      <c r="K30" s="950"/>
      <c r="L30" s="951"/>
      <c r="M30" s="948"/>
      <c r="N30" s="950"/>
      <c r="O30" s="949"/>
    </row>
    <row r="31" spans="1:15" s="334" customFormat="1" ht="17.149999999999999" customHeight="1" x14ac:dyDescent="0.2">
      <c r="A31" s="946"/>
      <c r="B31" s="947"/>
      <c r="C31" s="948"/>
      <c r="D31" s="950"/>
      <c r="E31" s="951"/>
      <c r="F31" s="948"/>
      <c r="G31" s="949"/>
      <c r="H31" s="946"/>
      <c r="I31" s="947"/>
      <c r="J31" s="948"/>
      <c r="K31" s="950"/>
      <c r="L31" s="951"/>
      <c r="M31" s="948"/>
      <c r="N31" s="950"/>
      <c r="O31" s="949"/>
    </row>
    <row r="32" spans="1:15" s="334" customFormat="1" ht="17.149999999999999" customHeight="1" x14ac:dyDescent="0.2">
      <c r="A32" s="946"/>
      <c r="B32" s="947"/>
      <c r="C32" s="948"/>
      <c r="D32" s="950"/>
      <c r="E32" s="951"/>
      <c r="F32" s="948"/>
      <c r="G32" s="949"/>
      <c r="H32" s="946"/>
      <c r="I32" s="947"/>
      <c r="J32" s="948"/>
      <c r="K32" s="950"/>
      <c r="L32" s="951"/>
      <c r="M32" s="948"/>
      <c r="N32" s="950"/>
      <c r="O32" s="949"/>
    </row>
    <row r="33" spans="1:15" s="334" customFormat="1" ht="17.149999999999999" customHeight="1" x14ac:dyDescent="0.2">
      <c r="A33" s="946"/>
      <c r="B33" s="947"/>
      <c r="C33" s="948"/>
      <c r="D33" s="952"/>
      <c r="E33" s="951"/>
      <c r="F33" s="948"/>
      <c r="G33" s="949"/>
      <c r="H33" s="946"/>
      <c r="I33" s="947"/>
      <c r="J33" s="948"/>
      <c r="K33" s="952"/>
      <c r="L33" s="951"/>
      <c r="M33" s="948"/>
      <c r="N33" s="952"/>
      <c r="O33" s="949"/>
    </row>
    <row r="34" spans="1:15" s="334" customFormat="1" ht="17.149999999999999" customHeight="1" thickBot="1" x14ac:dyDescent="0.25">
      <c r="A34" s="946"/>
      <c r="B34" s="947"/>
      <c r="C34" s="948"/>
      <c r="D34" s="952"/>
      <c r="E34" s="951"/>
      <c r="F34" s="948"/>
      <c r="G34" s="949"/>
      <c r="H34" s="946"/>
      <c r="I34" s="947"/>
      <c r="J34" s="948"/>
      <c r="K34" s="952"/>
      <c r="L34" s="951"/>
      <c r="M34" s="948"/>
      <c r="N34" s="952"/>
      <c r="O34" s="949"/>
    </row>
    <row r="35" spans="1:15" s="334" customFormat="1" ht="54.75" customHeight="1" thickBot="1" x14ac:dyDescent="0.25">
      <c r="A35" s="1022" t="s">
        <v>323</v>
      </c>
      <c r="B35" s="1023"/>
      <c r="C35" s="1023"/>
      <c r="D35" s="1023"/>
      <c r="E35" s="1023"/>
      <c r="F35" s="1023"/>
      <c r="G35" s="1023"/>
      <c r="H35" s="1023"/>
      <c r="I35" s="1023"/>
      <c r="J35" s="1023"/>
      <c r="K35" s="1023"/>
      <c r="L35" s="1023"/>
      <c r="M35" s="1023"/>
      <c r="N35" s="1023"/>
      <c r="O35" s="1024"/>
    </row>
    <row r="36" spans="1:15" s="334" customFormat="1" x14ac:dyDescent="0.2">
      <c r="A36" s="1012" t="s">
        <v>52</v>
      </c>
      <c r="B36" s="1013"/>
      <c r="C36" s="1016"/>
      <c r="D36" s="1017"/>
      <c r="E36" s="1017"/>
      <c r="F36" s="1017"/>
      <c r="G36" s="1017"/>
      <c r="H36" s="1017"/>
      <c r="I36" s="1017"/>
      <c r="J36" s="1017"/>
      <c r="K36" s="1017"/>
      <c r="L36" s="1017"/>
      <c r="M36" s="1017"/>
      <c r="N36" s="1017"/>
      <c r="O36" s="1018"/>
    </row>
    <row r="37" spans="1:15" s="334" customFormat="1" ht="13.5" thickBot="1" x14ac:dyDescent="0.25">
      <c r="A37" s="1014"/>
      <c r="B37" s="1015"/>
      <c r="C37" s="1019"/>
      <c r="D37" s="1020"/>
      <c r="E37" s="1020"/>
      <c r="F37" s="1020"/>
      <c r="G37" s="1020"/>
      <c r="H37" s="1020"/>
      <c r="I37" s="1020"/>
      <c r="J37" s="1020"/>
      <c r="K37" s="1020"/>
      <c r="L37" s="1020"/>
      <c r="M37" s="1020"/>
      <c r="N37" s="1020"/>
      <c r="O37" s="1021"/>
    </row>
  </sheetData>
  <sheetProtection algorithmName="SHA-512" hashValue="4cH6r21bz4TxwrtfBhGJUO6lAoEIMsnp3zNLBOwh3r6RVN3hy1k8wlWqN+PpG8k5cxZK0OsafwDr4IAFO7R6kA==" saltValue="mbQm/4DWWZascMs62xliMQ==" spinCount="100000" sheet="1" objects="1" scenarios="1"/>
  <mergeCells count="160">
    <mergeCell ref="J23:L23"/>
    <mergeCell ref="M23:O23"/>
    <mergeCell ref="A24:B24"/>
    <mergeCell ref="F24:G24"/>
    <mergeCell ref="H24:I24"/>
    <mergeCell ref="J24:L24"/>
    <mergeCell ref="M24:O24"/>
    <mergeCell ref="A21:B21"/>
    <mergeCell ref="C21:E21"/>
    <mergeCell ref="F21:G21"/>
    <mergeCell ref="H21:I21"/>
    <mergeCell ref="J21:L21"/>
    <mergeCell ref="M21:O21"/>
    <mergeCell ref="A22:B22"/>
    <mergeCell ref="H22:I22"/>
    <mergeCell ref="J22:L22"/>
    <mergeCell ref="M18:O18"/>
    <mergeCell ref="A19:B19"/>
    <mergeCell ref="C19:E19"/>
    <mergeCell ref="F19:G19"/>
    <mergeCell ref="H19:I19"/>
    <mergeCell ref="J19:L19"/>
    <mergeCell ref="M19:O19"/>
    <mergeCell ref="A20:B20"/>
    <mergeCell ref="C20:E20"/>
    <mergeCell ref="F20:G20"/>
    <mergeCell ref="H20:I20"/>
    <mergeCell ref="J20:L20"/>
    <mergeCell ref="M20:O20"/>
    <mergeCell ref="A4:B4"/>
    <mergeCell ref="C9:H9"/>
    <mergeCell ref="C10:H10"/>
    <mergeCell ref="K9:L9"/>
    <mergeCell ref="K1:N1"/>
    <mergeCell ref="I10:J10"/>
    <mergeCell ref="M13:O13"/>
    <mergeCell ref="M6:N6"/>
    <mergeCell ref="H16:I16"/>
    <mergeCell ref="H15:I15"/>
    <mergeCell ref="H13:I13"/>
    <mergeCell ref="F16:G16"/>
    <mergeCell ref="J7:O7"/>
    <mergeCell ref="C16:E16"/>
    <mergeCell ref="A36:B37"/>
    <mergeCell ref="C36:O37"/>
    <mergeCell ref="A35:O35"/>
    <mergeCell ref="M32:O32"/>
    <mergeCell ref="M33:O33"/>
    <mergeCell ref="F31:G31"/>
    <mergeCell ref="A33:B33"/>
    <mergeCell ref="A30:B30"/>
    <mergeCell ref="F30:G30"/>
    <mergeCell ref="A32:B32"/>
    <mergeCell ref="M34:O34"/>
    <mergeCell ref="C30:E30"/>
    <mergeCell ref="C32:E32"/>
    <mergeCell ref="H33:I33"/>
    <mergeCell ref="A34:B34"/>
    <mergeCell ref="C33:E33"/>
    <mergeCell ref="J34:L34"/>
    <mergeCell ref="A31:B31"/>
    <mergeCell ref="H31:I31"/>
    <mergeCell ref="C34:E34"/>
    <mergeCell ref="F33:G33"/>
    <mergeCell ref="F34:G34"/>
    <mergeCell ref="H34:I34"/>
    <mergeCell ref="F32:G32"/>
    <mergeCell ref="J27:L27"/>
    <mergeCell ref="J29:L29"/>
    <mergeCell ref="J28:L28"/>
    <mergeCell ref="M27:O27"/>
    <mergeCell ref="A26:B26"/>
    <mergeCell ref="A27:B27"/>
    <mergeCell ref="A5:B6"/>
    <mergeCell ref="A9:A10"/>
    <mergeCell ref="J33:L33"/>
    <mergeCell ref="J30:L30"/>
    <mergeCell ref="J31:L31"/>
    <mergeCell ref="J32:L32"/>
    <mergeCell ref="I9:J9"/>
    <mergeCell ref="J6:L6"/>
    <mergeCell ref="H11:O11"/>
    <mergeCell ref="M30:O30"/>
    <mergeCell ref="M31:O31"/>
    <mergeCell ref="M28:O28"/>
    <mergeCell ref="M22:O22"/>
    <mergeCell ref="A12:G12"/>
    <mergeCell ref="A11:G11"/>
    <mergeCell ref="A13:B13"/>
    <mergeCell ref="C13:E13"/>
    <mergeCell ref="C14:E14"/>
    <mergeCell ref="A16:B16"/>
    <mergeCell ref="F25:G25"/>
    <mergeCell ref="F26:G26"/>
    <mergeCell ref="J16:L16"/>
    <mergeCell ref="J25:L25"/>
    <mergeCell ref="J26:L26"/>
    <mergeCell ref="M16:O16"/>
    <mergeCell ref="M25:O25"/>
    <mergeCell ref="M26:O26"/>
    <mergeCell ref="H25:I25"/>
    <mergeCell ref="H26:I26"/>
    <mergeCell ref="C25:E25"/>
    <mergeCell ref="C26:E26"/>
    <mergeCell ref="A17:B17"/>
    <mergeCell ref="C17:E17"/>
    <mergeCell ref="F17:G17"/>
    <mergeCell ref="H17:I17"/>
    <mergeCell ref="J17:L17"/>
    <mergeCell ref="M17:O17"/>
    <mergeCell ref="A18:B18"/>
    <mergeCell ref="C18:E18"/>
    <mergeCell ref="F18:G18"/>
    <mergeCell ref="H18:I18"/>
    <mergeCell ref="J18:L18"/>
    <mergeCell ref="M29:O29"/>
    <mergeCell ref="I5:I6"/>
    <mergeCell ref="A7:B8"/>
    <mergeCell ref="C7:G8"/>
    <mergeCell ref="H7:H8"/>
    <mergeCell ref="J8:O8"/>
    <mergeCell ref="C5:H6"/>
    <mergeCell ref="J5:L5"/>
    <mergeCell ref="M5:N5"/>
    <mergeCell ref="F15:G15"/>
    <mergeCell ref="C15:E15"/>
    <mergeCell ref="A15:B15"/>
    <mergeCell ref="A14:B14"/>
    <mergeCell ref="F13:G13"/>
    <mergeCell ref="F14:G14"/>
    <mergeCell ref="K10:L10"/>
    <mergeCell ref="H14:I14"/>
    <mergeCell ref="H12:O12"/>
    <mergeCell ref="M14:O14"/>
    <mergeCell ref="M15:O15"/>
    <mergeCell ref="J13:L13"/>
    <mergeCell ref="J14:L14"/>
    <mergeCell ref="J15:L15"/>
    <mergeCell ref="A28:B28"/>
    <mergeCell ref="A29:B29"/>
    <mergeCell ref="F27:G27"/>
    <mergeCell ref="C31:E31"/>
    <mergeCell ref="H32:I32"/>
    <mergeCell ref="C24:E24"/>
    <mergeCell ref="F23:G23"/>
    <mergeCell ref="C28:E28"/>
    <mergeCell ref="C29:E29"/>
    <mergeCell ref="C22:E22"/>
    <mergeCell ref="F22:G22"/>
    <mergeCell ref="H28:I28"/>
    <mergeCell ref="H29:I29"/>
    <mergeCell ref="H30:I30"/>
    <mergeCell ref="C27:E27"/>
    <mergeCell ref="H27:I27"/>
    <mergeCell ref="F28:G28"/>
    <mergeCell ref="F29:G29"/>
    <mergeCell ref="A25:B25"/>
    <mergeCell ref="A23:B23"/>
    <mergeCell ref="C23:E23"/>
    <mergeCell ref="H23:I23"/>
  </mergeCells>
  <phoneticPr fontId="8"/>
  <dataValidations count="1">
    <dataValidation type="list" allowBlank="1" showInputMessage="1" sqref="F14:F34 M14:M34" xr:uid="{00000000-0002-0000-0400-000000000000}">
      <formula1>"プレイホール,集会室,ピロティ,車庫,玄関前,中庭,プラネタリウム館,クラフトテーブル,避難所,屋上,キャンピングセンター前（脇）,つどいの広場,木の広場,こもれび広場,第1ファイア場,第2ファイア場,せせらぎ広場,食堂,野外炊事場,食事広場,宿泊室,会議室,屋外,施設外,その他"</formula1>
    </dataValidation>
  </dataValidations>
  <pageMargins left="0.59055118110236227" right="0.19685039370078741" top="0.19685039370078741" bottom="0.19685039370078741" header="0" footer="0"/>
  <pageSetup paperSize="9" scale="94"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V51"/>
  <sheetViews>
    <sheetView showZeros="0" view="pageBreakPreview" zoomScaleNormal="100" zoomScaleSheetLayoutView="100" workbookViewId="0">
      <selection activeCell="A3" sqref="A3:C3"/>
    </sheetView>
  </sheetViews>
  <sheetFormatPr defaultRowHeight="13" x14ac:dyDescent="0.2"/>
  <cols>
    <col min="1" max="1" width="4.08984375" customWidth="1"/>
    <col min="2" max="2" width="9.6328125" customWidth="1"/>
    <col min="3" max="3" width="9.36328125" customWidth="1"/>
    <col min="4" max="4" width="8.6328125" customWidth="1"/>
    <col min="5" max="6" width="4.6328125" customWidth="1"/>
    <col min="7" max="7" width="10.6328125" customWidth="1"/>
    <col min="8" max="8" width="8.6328125" customWidth="1"/>
    <col min="9" max="10" width="4.6328125" customWidth="1"/>
    <col min="11" max="11" width="7.08984375" customWidth="1"/>
    <col min="12" max="13" width="5.6328125" customWidth="1"/>
    <col min="14" max="14" width="13.6328125" customWidth="1"/>
  </cols>
  <sheetData>
    <row r="1" spans="1:14" x14ac:dyDescent="0.2">
      <c r="A1" s="43" t="s">
        <v>0</v>
      </c>
      <c r="L1" s="20" t="s">
        <v>585</v>
      </c>
      <c r="M1" s="1073">
        <f ca="1">TODAY()</f>
        <v>45022</v>
      </c>
      <c r="N1" s="1073"/>
    </row>
    <row r="2" spans="1:14" ht="9" customHeight="1" x14ac:dyDescent="0.2">
      <c r="A2" s="43"/>
    </row>
    <row r="3" spans="1:14" x14ac:dyDescent="0.2">
      <c r="A3" s="1076" t="s">
        <v>54</v>
      </c>
      <c r="B3" s="1076"/>
      <c r="C3" s="1076"/>
      <c r="L3" s="500" t="s">
        <v>39</v>
      </c>
      <c r="M3" s="500"/>
      <c r="N3" s="500"/>
    </row>
    <row r="4" spans="1:14" ht="19" x14ac:dyDescent="0.2">
      <c r="E4" s="3" t="s">
        <v>55</v>
      </c>
      <c r="F4" s="3"/>
    </row>
    <row r="5" spans="1:14" ht="9.75" customHeight="1" x14ac:dyDescent="0.2"/>
    <row r="6" spans="1:14" ht="21" customHeight="1" x14ac:dyDescent="0.2">
      <c r="A6" s="9"/>
      <c r="B6" s="44" t="s">
        <v>38</v>
      </c>
      <c r="C6" s="1074">
        <f>申請書!F11</f>
        <v>0</v>
      </c>
      <c r="D6" s="1074"/>
      <c r="E6" s="1074"/>
      <c r="F6" s="1074"/>
      <c r="G6" s="1074"/>
      <c r="H6" s="8"/>
      <c r="I6" s="1072" t="s">
        <v>56</v>
      </c>
      <c r="J6" s="1072"/>
      <c r="K6" s="1072"/>
      <c r="L6" s="1078">
        <f>申請書!F25</f>
        <v>0</v>
      </c>
      <c r="M6" s="1078"/>
      <c r="N6" s="1078"/>
    </row>
    <row r="7" spans="1:14" ht="7.5" customHeight="1" x14ac:dyDescent="0.2">
      <c r="N7" s="140"/>
    </row>
    <row r="8" spans="1:14" ht="16.5" customHeight="1" x14ac:dyDescent="0.2">
      <c r="B8" s="44" t="s">
        <v>76</v>
      </c>
      <c r="C8" s="247" t="str">
        <f>申請書!E22</f>
        <v>年</v>
      </c>
      <c r="D8" s="1079">
        <f>申請書!G22</f>
        <v>0</v>
      </c>
      <c r="E8" s="1079"/>
      <c r="F8" s="490"/>
      <c r="G8" s="1077"/>
      <c r="H8" s="1077"/>
      <c r="I8" s="1072" t="s">
        <v>1</v>
      </c>
      <c r="J8" s="1072"/>
      <c r="K8" s="1072"/>
      <c r="L8" s="1075">
        <f>申請書!L24</f>
        <v>0</v>
      </c>
      <c r="M8" s="1075"/>
      <c r="N8" s="1075"/>
    </row>
    <row r="9" spans="1:14" ht="9" customHeight="1" x14ac:dyDescent="0.2">
      <c r="L9" s="29"/>
      <c r="M9" s="29"/>
      <c r="N9" s="29"/>
    </row>
    <row r="10" spans="1:14" ht="15" customHeight="1" x14ac:dyDescent="0.2">
      <c r="A10" s="45" t="s">
        <v>138</v>
      </c>
    </row>
    <row r="11" spans="1:14" ht="15" customHeight="1" x14ac:dyDescent="0.2">
      <c r="A11" s="45" t="s">
        <v>281</v>
      </c>
    </row>
    <row r="12" spans="1:14" ht="15" customHeight="1" x14ac:dyDescent="0.2">
      <c r="A12" s="60" t="s">
        <v>581</v>
      </c>
    </row>
    <row r="13" spans="1:14" ht="15" customHeight="1" x14ac:dyDescent="0.2">
      <c r="A13" s="60" t="s">
        <v>582</v>
      </c>
      <c r="D13" s="20"/>
      <c r="E13" s="20"/>
      <c r="F13" s="20"/>
      <c r="G13" s="20"/>
      <c r="H13" s="20"/>
      <c r="I13" s="20"/>
      <c r="J13" s="20"/>
      <c r="K13" s="20"/>
      <c r="L13" s="20"/>
      <c r="M13" s="20"/>
    </row>
    <row r="14" spans="1:14" ht="10" customHeight="1" x14ac:dyDescent="0.2">
      <c r="C14" s="10"/>
      <c r="D14" s="10"/>
      <c r="E14" s="7"/>
      <c r="F14" s="7"/>
    </row>
    <row r="15" spans="1:14" ht="16.5" customHeight="1" thickBot="1" x14ac:dyDescent="0.25">
      <c r="A15" s="718" t="s">
        <v>552</v>
      </c>
      <c r="B15" s="718"/>
      <c r="C15">
        <f>計画書!A4</f>
        <v>0</v>
      </c>
      <c r="D15">
        <f>計画書!C4</f>
        <v>0</v>
      </c>
      <c r="F15">
        <f>計画書!E4</f>
        <v>0</v>
      </c>
    </row>
    <row r="16" spans="1:14" ht="23.15" customHeight="1" thickBot="1" x14ac:dyDescent="0.25">
      <c r="A16" s="11" t="s">
        <v>2</v>
      </c>
      <c r="B16" s="1067" t="s">
        <v>57</v>
      </c>
      <c r="C16" s="1068"/>
      <c r="D16" s="12" t="s">
        <v>3</v>
      </c>
      <c r="E16" s="1069" t="s">
        <v>4</v>
      </c>
      <c r="F16" s="1070"/>
      <c r="G16" s="1069" t="s">
        <v>5</v>
      </c>
      <c r="H16" s="1070"/>
      <c r="I16" s="1070"/>
      <c r="J16" s="1070"/>
      <c r="K16" s="1071"/>
      <c r="L16" s="1069" t="s">
        <v>6</v>
      </c>
      <c r="M16" s="1071"/>
      <c r="N16" s="13" t="s">
        <v>58</v>
      </c>
    </row>
    <row r="17" spans="1:14" s="334" customFormat="1" ht="23.15" customHeight="1" x14ac:dyDescent="0.2">
      <c r="A17" s="359">
        <v>1</v>
      </c>
      <c r="B17" s="1063"/>
      <c r="C17" s="1064"/>
      <c r="D17" s="360"/>
      <c r="E17" s="437" t="s">
        <v>136</v>
      </c>
      <c r="F17" s="436" t="s">
        <v>137</v>
      </c>
      <c r="G17" s="1080"/>
      <c r="H17" s="1081"/>
      <c r="I17" s="1081"/>
      <c r="J17" s="1081"/>
      <c r="K17" s="1082"/>
      <c r="L17" s="1083"/>
      <c r="M17" s="1084"/>
      <c r="N17" s="361"/>
    </row>
    <row r="18" spans="1:14" s="334" customFormat="1" ht="23.15" customHeight="1" x14ac:dyDescent="0.2">
      <c r="A18" s="362">
        <v>2</v>
      </c>
      <c r="B18" s="1061"/>
      <c r="C18" s="1062"/>
      <c r="D18" s="363"/>
      <c r="E18" s="435" t="s">
        <v>136</v>
      </c>
      <c r="F18" s="364" t="s">
        <v>137</v>
      </c>
      <c r="G18" s="1055"/>
      <c r="H18" s="1057"/>
      <c r="I18" s="1057"/>
      <c r="J18" s="1057"/>
      <c r="K18" s="1056"/>
      <c r="L18" s="1055"/>
      <c r="M18" s="1056"/>
      <c r="N18" s="365"/>
    </row>
    <row r="19" spans="1:14" s="334" customFormat="1" ht="23.15" customHeight="1" x14ac:dyDescent="0.2">
      <c r="A19" s="362">
        <v>3</v>
      </c>
      <c r="B19" s="1065"/>
      <c r="C19" s="1066"/>
      <c r="D19" s="363"/>
      <c r="E19" s="435" t="s">
        <v>136</v>
      </c>
      <c r="F19" s="364" t="s">
        <v>137</v>
      </c>
      <c r="G19" s="1055"/>
      <c r="H19" s="1057"/>
      <c r="I19" s="1057"/>
      <c r="J19" s="1057"/>
      <c r="K19" s="1056"/>
      <c r="L19" s="1055"/>
      <c r="M19" s="1056"/>
      <c r="N19" s="365"/>
    </row>
    <row r="20" spans="1:14" s="334" customFormat="1" ht="23.15" customHeight="1" x14ac:dyDescent="0.2">
      <c r="A20" s="362">
        <v>4</v>
      </c>
      <c r="B20" s="1060"/>
      <c r="C20" s="1060"/>
      <c r="D20" s="363"/>
      <c r="E20" s="435" t="s">
        <v>136</v>
      </c>
      <c r="F20" s="364" t="s">
        <v>137</v>
      </c>
      <c r="G20" s="1055"/>
      <c r="H20" s="1057"/>
      <c r="I20" s="1057"/>
      <c r="J20" s="1057"/>
      <c r="K20" s="1056"/>
      <c r="L20" s="1055"/>
      <c r="M20" s="1056"/>
      <c r="N20" s="365"/>
    </row>
    <row r="21" spans="1:14" s="334" customFormat="1" ht="23.15" customHeight="1" x14ac:dyDescent="0.2">
      <c r="A21" s="362">
        <v>5</v>
      </c>
      <c r="B21" s="1060"/>
      <c r="C21" s="1060"/>
      <c r="D21" s="363"/>
      <c r="E21" s="435" t="s">
        <v>136</v>
      </c>
      <c r="F21" s="364" t="s">
        <v>137</v>
      </c>
      <c r="G21" s="1055"/>
      <c r="H21" s="1057"/>
      <c r="I21" s="1057"/>
      <c r="J21" s="1057"/>
      <c r="K21" s="1056"/>
      <c r="L21" s="1055"/>
      <c r="M21" s="1056"/>
      <c r="N21" s="365"/>
    </row>
    <row r="22" spans="1:14" s="334" customFormat="1" ht="23.15" customHeight="1" x14ac:dyDescent="0.2">
      <c r="A22" s="362">
        <v>6</v>
      </c>
      <c r="B22" s="1060"/>
      <c r="C22" s="1060"/>
      <c r="D22" s="363"/>
      <c r="E22" s="435" t="s">
        <v>136</v>
      </c>
      <c r="F22" s="364" t="s">
        <v>137</v>
      </c>
      <c r="G22" s="1055"/>
      <c r="H22" s="1057"/>
      <c r="I22" s="1057"/>
      <c r="J22" s="1057"/>
      <c r="K22" s="1056"/>
      <c r="L22" s="1055"/>
      <c r="M22" s="1056"/>
      <c r="N22" s="365"/>
    </row>
    <row r="23" spans="1:14" s="334" customFormat="1" ht="23.15" customHeight="1" x14ac:dyDescent="0.2">
      <c r="A23" s="362">
        <v>7</v>
      </c>
      <c r="B23" s="1060"/>
      <c r="C23" s="1060"/>
      <c r="D23" s="363"/>
      <c r="E23" s="435" t="s">
        <v>136</v>
      </c>
      <c r="F23" s="364" t="s">
        <v>137</v>
      </c>
      <c r="G23" s="1055"/>
      <c r="H23" s="1057"/>
      <c r="I23" s="1057"/>
      <c r="J23" s="1057"/>
      <c r="K23" s="1056"/>
      <c r="L23" s="1055"/>
      <c r="M23" s="1056"/>
      <c r="N23" s="365"/>
    </row>
    <row r="24" spans="1:14" s="334" customFormat="1" ht="23.15" customHeight="1" x14ac:dyDescent="0.2">
      <c r="A24" s="362">
        <v>8</v>
      </c>
      <c r="B24" s="1060"/>
      <c r="C24" s="1060"/>
      <c r="D24" s="363"/>
      <c r="E24" s="435" t="s">
        <v>136</v>
      </c>
      <c r="F24" s="364" t="s">
        <v>137</v>
      </c>
      <c r="G24" s="1055"/>
      <c r="H24" s="1057"/>
      <c r="I24" s="1057"/>
      <c r="J24" s="1057"/>
      <c r="K24" s="1056"/>
      <c r="L24" s="1055"/>
      <c r="M24" s="1056"/>
      <c r="N24" s="365"/>
    </row>
    <row r="25" spans="1:14" s="334" customFormat="1" ht="23.15" customHeight="1" x14ac:dyDescent="0.2">
      <c r="A25" s="362">
        <v>9</v>
      </c>
      <c r="B25" s="1060"/>
      <c r="C25" s="1060"/>
      <c r="D25" s="363"/>
      <c r="E25" s="435" t="s">
        <v>136</v>
      </c>
      <c r="F25" s="364" t="s">
        <v>137</v>
      </c>
      <c r="G25" s="1055"/>
      <c r="H25" s="1057"/>
      <c r="I25" s="1057"/>
      <c r="J25" s="1057"/>
      <c r="K25" s="1056"/>
      <c r="L25" s="1055"/>
      <c r="M25" s="1056"/>
      <c r="N25" s="365"/>
    </row>
    <row r="26" spans="1:14" s="334" customFormat="1" ht="23.15" customHeight="1" x14ac:dyDescent="0.2">
      <c r="A26" s="362">
        <v>10</v>
      </c>
      <c r="B26" s="1060"/>
      <c r="C26" s="1060"/>
      <c r="D26" s="363"/>
      <c r="E26" s="435" t="s">
        <v>136</v>
      </c>
      <c r="F26" s="364" t="s">
        <v>137</v>
      </c>
      <c r="G26" s="1055"/>
      <c r="H26" s="1057"/>
      <c r="I26" s="1057"/>
      <c r="J26" s="1057"/>
      <c r="K26" s="1056"/>
      <c r="L26" s="1055"/>
      <c r="M26" s="1056"/>
      <c r="N26" s="365"/>
    </row>
    <row r="27" spans="1:14" s="334" customFormat="1" ht="23.15" customHeight="1" x14ac:dyDescent="0.2">
      <c r="A27" s="362">
        <v>11</v>
      </c>
      <c r="B27" s="1065"/>
      <c r="C27" s="1066"/>
      <c r="D27" s="363"/>
      <c r="E27" s="435" t="s">
        <v>136</v>
      </c>
      <c r="F27" s="364" t="s">
        <v>137</v>
      </c>
      <c r="G27" s="1055"/>
      <c r="H27" s="1057"/>
      <c r="I27" s="1057"/>
      <c r="J27" s="1057"/>
      <c r="K27" s="1056"/>
      <c r="L27" s="1055"/>
      <c r="M27" s="1056"/>
      <c r="N27" s="365"/>
    </row>
    <row r="28" spans="1:14" s="334" customFormat="1" ht="23.15" customHeight="1" x14ac:dyDescent="0.2">
      <c r="A28" s="362">
        <v>12</v>
      </c>
      <c r="B28" s="1060"/>
      <c r="C28" s="1060"/>
      <c r="D28" s="363"/>
      <c r="E28" s="435" t="s">
        <v>136</v>
      </c>
      <c r="F28" s="364" t="s">
        <v>137</v>
      </c>
      <c r="G28" s="1055"/>
      <c r="H28" s="1057"/>
      <c r="I28" s="1057"/>
      <c r="J28" s="1057"/>
      <c r="K28" s="1056"/>
      <c r="L28" s="1055"/>
      <c r="M28" s="1056"/>
      <c r="N28" s="365"/>
    </row>
    <row r="29" spans="1:14" s="334" customFormat="1" ht="23.15" customHeight="1" x14ac:dyDescent="0.2">
      <c r="A29" s="362">
        <v>13</v>
      </c>
      <c r="B29" s="1060"/>
      <c r="C29" s="1060"/>
      <c r="D29" s="363"/>
      <c r="E29" s="435" t="s">
        <v>136</v>
      </c>
      <c r="F29" s="364" t="s">
        <v>137</v>
      </c>
      <c r="G29" s="1055"/>
      <c r="H29" s="1057"/>
      <c r="I29" s="1057"/>
      <c r="J29" s="1057"/>
      <c r="K29" s="1056"/>
      <c r="L29" s="1055"/>
      <c r="M29" s="1056"/>
      <c r="N29" s="365"/>
    </row>
    <row r="30" spans="1:14" s="334" customFormat="1" ht="23.15" customHeight="1" x14ac:dyDescent="0.2">
      <c r="A30" s="362">
        <v>14</v>
      </c>
      <c r="B30" s="1060"/>
      <c r="C30" s="1060"/>
      <c r="D30" s="363"/>
      <c r="E30" s="435" t="s">
        <v>136</v>
      </c>
      <c r="F30" s="364" t="s">
        <v>137</v>
      </c>
      <c r="G30" s="1055"/>
      <c r="H30" s="1057"/>
      <c r="I30" s="1057"/>
      <c r="J30" s="1057"/>
      <c r="K30" s="1056"/>
      <c r="L30" s="1055"/>
      <c r="M30" s="1056"/>
      <c r="N30" s="365"/>
    </row>
    <row r="31" spans="1:14" s="334" customFormat="1" ht="23.15" customHeight="1" x14ac:dyDescent="0.2">
      <c r="A31" s="362">
        <v>15</v>
      </c>
      <c r="B31" s="1060"/>
      <c r="C31" s="1060"/>
      <c r="D31" s="363"/>
      <c r="E31" s="435" t="s">
        <v>136</v>
      </c>
      <c r="F31" s="364" t="s">
        <v>137</v>
      </c>
      <c r="G31" s="1055"/>
      <c r="H31" s="1057"/>
      <c r="I31" s="1057"/>
      <c r="J31" s="1057"/>
      <c r="K31" s="1056"/>
      <c r="L31" s="1055"/>
      <c r="M31" s="1056"/>
      <c r="N31" s="365"/>
    </row>
    <row r="32" spans="1:14" s="334" customFormat="1" ht="23.15" customHeight="1" x14ac:dyDescent="0.2">
      <c r="A32" s="362">
        <v>16</v>
      </c>
      <c r="B32" s="1060"/>
      <c r="C32" s="1060"/>
      <c r="D32" s="363"/>
      <c r="E32" s="435" t="s">
        <v>136</v>
      </c>
      <c r="F32" s="364" t="s">
        <v>137</v>
      </c>
      <c r="G32" s="1055"/>
      <c r="H32" s="1057"/>
      <c r="I32" s="1057"/>
      <c r="J32" s="1057"/>
      <c r="K32" s="1056"/>
      <c r="L32" s="1055"/>
      <c r="M32" s="1056"/>
      <c r="N32" s="365"/>
    </row>
    <row r="33" spans="1:22" s="334" customFormat="1" ht="23.15" customHeight="1" x14ac:dyDescent="0.2">
      <c r="A33" s="362">
        <v>17</v>
      </c>
      <c r="B33" s="1060"/>
      <c r="C33" s="1060"/>
      <c r="D33" s="363"/>
      <c r="E33" s="435" t="s">
        <v>136</v>
      </c>
      <c r="F33" s="364" t="s">
        <v>137</v>
      </c>
      <c r="G33" s="1055"/>
      <c r="H33" s="1057"/>
      <c r="I33" s="1057"/>
      <c r="J33" s="1057"/>
      <c r="K33" s="1056"/>
      <c r="L33" s="1055"/>
      <c r="M33" s="1056"/>
      <c r="N33" s="365"/>
    </row>
    <row r="34" spans="1:22" s="334" customFormat="1" ht="23.15" customHeight="1" x14ac:dyDescent="0.2">
      <c r="A34" s="362">
        <v>18</v>
      </c>
      <c r="B34" s="1060"/>
      <c r="C34" s="1060"/>
      <c r="D34" s="363"/>
      <c r="E34" s="435" t="s">
        <v>136</v>
      </c>
      <c r="F34" s="364" t="s">
        <v>137</v>
      </c>
      <c r="G34" s="1055"/>
      <c r="H34" s="1057"/>
      <c r="I34" s="1057"/>
      <c r="J34" s="1057"/>
      <c r="K34" s="1056"/>
      <c r="L34" s="1055"/>
      <c r="M34" s="1056"/>
      <c r="N34" s="365"/>
    </row>
    <row r="35" spans="1:22" s="334" customFormat="1" ht="23.15" customHeight="1" x14ac:dyDescent="0.2">
      <c r="A35" s="362">
        <v>19</v>
      </c>
      <c r="B35" s="1060"/>
      <c r="C35" s="1060"/>
      <c r="D35" s="363"/>
      <c r="E35" s="435" t="s">
        <v>136</v>
      </c>
      <c r="F35" s="364" t="s">
        <v>137</v>
      </c>
      <c r="G35" s="1055"/>
      <c r="H35" s="1057"/>
      <c r="I35" s="1057"/>
      <c r="J35" s="1057"/>
      <c r="K35" s="1056"/>
      <c r="L35" s="1055"/>
      <c r="M35" s="1056"/>
      <c r="N35" s="365"/>
    </row>
    <row r="36" spans="1:22" s="334" customFormat="1" ht="23.15" customHeight="1" thickBot="1" x14ac:dyDescent="0.25">
      <c r="A36" s="366">
        <v>20</v>
      </c>
      <c r="B36" s="1058"/>
      <c r="C36" s="1059"/>
      <c r="D36" s="367"/>
      <c r="E36" s="433" t="s">
        <v>136</v>
      </c>
      <c r="F36" s="434" t="s">
        <v>137</v>
      </c>
      <c r="G36" s="1052"/>
      <c r="H36" s="1053"/>
      <c r="I36" s="1053"/>
      <c r="J36" s="1053"/>
      <c r="K36" s="1054"/>
      <c r="L36" s="1052"/>
      <c r="M36" s="1054"/>
      <c r="N36" s="368"/>
    </row>
    <row r="37" spans="1:22" s="334" customFormat="1" ht="10" customHeight="1" x14ac:dyDescent="0.2"/>
    <row r="38" spans="1:22" s="334" customFormat="1" ht="16" customHeight="1" x14ac:dyDescent="0.2">
      <c r="B38" s="334" t="s">
        <v>297</v>
      </c>
      <c r="G38" s="334" t="s">
        <v>298</v>
      </c>
      <c r="H38" s="369"/>
      <c r="I38" s="369"/>
      <c r="J38" s="369"/>
      <c r="K38" s="1049" t="s">
        <v>588</v>
      </c>
      <c r="L38" s="1050"/>
      <c r="M38" s="1050"/>
      <c r="N38" s="1050"/>
      <c r="O38" s="369" t="s">
        <v>13</v>
      </c>
    </row>
    <row r="39" spans="1:22" s="334" customFormat="1" ht="16" customHeight="1" x14ac:dyDescent="0.2">
      <c r="B39" s="370"/>
      <c r="C39" s="432" t="s">
        <v>59</v>
      </c>
      <c r="D39" s="432" t="s">
        <v>60</v>
      </c>
      <c r="F39" s="369"/>
      <c r="G39" s="370"/>
      <c r="H39" s="432" t="s">
        <v>59</v>
      </c>
      <c r="I39" s="1051" t="s">
        <v>60</v>
      </c>
      <c r="J39" s="1051"/>
      <c r="K39" s="1050"/>
      <c r="L39" s="1050"/>
      <c r="M39" s="1050"/>
      <c r="N39" s="1050"/>
      <c r="O39" s="369"/>
      <c r="P39" s="369" t="s">
        <v>10</v>
      </c>
    </row>
    <row r="40" spans="1:22" s="334" customFormat="1" ht="16" customHeight="1" x14ac:dyDescent="0.2">
      <c r="B40" s="370" t="s">
        <v>61</v>
      </c>
      <c r="C40" s="371"/>
      <c r="D40" s="371"/>
      <c r="F40" s="369"/>
      <c r="G40" s="370" t="s">
        <v>61</v>
      </c>
      <c r="H40" s="371"/>
      <c r="I40" s="1048"/>
      <c r="J40" s="1048"/>
      <c r="K40" s="1050"/>
      <c r="L40" s="1050"/>
      <c r="M40" s="1050"/>
      <c r="N40" s="1050"/>
      <c r="O40" s="369"/>
    </row>
    <row r="41" spans="1:22" s="334" customFormat="1" ht="16" customHeight="1" x14ac:dyDescent="0.2">
      <c r="B41" s="370" t="s">
        <v>62</v>
      </c>
      <c r="C41" s="371"/>
      <c r="D41" s="371"/>
      <c r="F41" s="369"/>
      <c r="G41" s="370" t="s">
        <v>62</v>
      </c>
      <c r="H41" s="371"/>
      <c r="I41" s="1048"/>
      <c r="J41" s="1048"/>
      <c r="K41" s="1050"/>
      <c r="L41" s="1050"/>
      <c r="M41" s="1050"/>
      <c r="N41" s="1050"/>
    </row>
    <row r="42" spans="1:22" s="334" customFormat="1" ht="16" customHeight="1" x14ac:dyDescent="0.2">
      <c r="B42" s="370" t="s">
        <v>63</v>
      </c>
      <c r="C42" s="371"/>
      <c r="D42" s="371"/>
      <c r="F42" s="369"/>
      <c r="G42" s="370" t="s">
        <v>63</v>
      </c>
      <c r="H42" s="371"/>
      <c r="I42" s="1048"/>
      <c r="J42" s="1048"/>
      <c r="K42" s="1050"/>
      <c r="L42" s="1050"/>
      <c r="M42" s="1050"/>
      <c r="N42" s="1050"/>
    </row>
    <row r="43" spans="1:22" s="334" customFormat="1" ht="16" customHeight="1" x14ac:dyDescent="0.2">
      <c r="B43" s="370" t="s">
        <v>64</v>
      </c>
      <c r="C43" s="371"/>
      <c r="D43" s="371"/>
      <c r="F43" s="369"/>
      <c r="G43" s="370" t="s">
        <v>64</v>
      </c>
      <c r="H43" s="371"/>
      <c r="I43" s="1048"/>
      <c r="J43" s="1048"/>
      <c r="K43" s="1050"/>
      <c r="L43" s="1050"/>
      <c r="M43" s="1050"/>
      <c r="N43" s="1050"/>
      <c r="O43" s="369"/>
    </row>
    <row r="44" spans="1:22" s="334" customFormat="1" ht="16" customHeight="1" x14ac:dyDescent="0.2">
      <c r="B44" s="370" t="s">
        <v>65</v>
      </c>
      <c r="C44" s="371"/>
      <c r="D44" s="371"/>
      <c r="F44" s="369"/>
      <c r="G44" s="370" t="s">
        <v>65</v>
      </c>
      <c r="H44" s="371"/>
      <c r="I44" s="1048"/>
      <c r="J44" s="1048"/>
      <c r="K44" s="1050"/>
      <c r="L44" s="1050"/>
      <c r="M44" s="1050"/>
      <c r="N44" s="1050"/>
      <c r="O44" s="369" t="s">
        <v>10</v>
      </c>
    </row>
    <row r="45" spans="1:22" s="334" customFormat="1" ht="16" customHeight="1" x14ac:dyDescent="0.2">
      <c r="B45" s="370" t="s">
        <v>66</v>
      </c>
      <c r="C45" s="371"/>
      <c r="D45" s="371"/>
      <c r="F45" s="369"/>
      <c r="G45" s="370" t="s">
        <v>66</v>
      </c>
      <c r="H45" s="371"/>
      <c r="I45" s="1048"/>
      <c r="J45" s="1048"/>
      <c r="K45" s="1050"/>
      <c r="L45" s="1050"/>
      <c r="M45" s="1050"/>
      <c r="N45" s="1050"/>
      <c r="O45" s="369" t="s">
        <v>299</v>
      </c>
    </row>
    <row r="46" spans="1:22" s="334" customFormat="1" ht="16" customHeight="1" x14ac:dyDescent="0.2">
      <c r="B46" s="370" t="s">
        <v>67</v>
      </c>
      <c r="C46" s="371"/>
      <c r="D46" s="371"/>
      <c r="F46" s="372"/>
      <c r="G46" s="370" t="s">
        <v>67</v>
      </c>
      <c r="H46" s="371"/>
      <c r="I46" s="1048"/>
      <c r="J46" s="1048"/>
      <c r="K46" s="1050"/>
      <c r="L46" s="1050"/>
      <c r="M46" s="1050"/>
      <c r="N46" s="1050"/>
      <c r="P46" s="373"/>
      <c r="R46" s="369"/>
      <c r="S46" s="369"/>
      <c r="T46" s="369"/>
      <c r="U46" s="369"/>
      <c r="V46" s="369"/>
    </row>
    <row r="47" spans="1:22" s="334" customFormat="1" ht="16" customHeight="1" thickBot="1" x14ac:dyDescent="0.25">
      <c r="C47" s="337"/>
      <c r="D47" s="337"/>
      <c r="F47" s="372"/>
      <c r="H47" s="337"/>
      <c r="I47" s="374"/>
      <c r="J47" s="374"/>
      <c r="K47" s="1050"/>
      <c r="L47" s="1050"/>
      <c r="M47" s="1050"/>
      <c r="N47" s="1050"/>
      <c r="P47" s="373"/>
      <c r="Q47" s="375"/>
      <c r="R47" s="369"/>
      <c r="S47" s="369"/>
      <c r="T47" s="369"/>
      <c r="U47" s="369"/>
      <c r="V47" s="369"/>
    </row>
    <row r="48" spans="1:22" s="334" customFormat="1" ht="20.5" customHeight="1" x14ac:dyDescent="0.2">
      <c r="B48" s="376" t="s">
        <v>590</v>
      </c>
      <c r="C48" s="377"/>
      <c r="D48" s="339"/>
      <c r="E48" s="1047" t="s">
        <v>591</v>
      </c>
      <c r="F48" s="1047"/>
      <c r="G48" s="1047"/>
      <c r="H48" s="1047"/>
      <c r="I48" s="1047"/>
      <c r="J48" s="378"/>
      <c r="K48" s="1050"/>
      <c r="L48" s="1050"/>
      <c r="M48" s="1050"/>
      <c r="N48" s="1050"/>
      <c r="P48" s="373"/>
      <c r="Q48" s="375"/>
      <c r="R48" s="369"/>
      <c r="S48" s="369"/>
      <c r="T48" s="369"/>
      <c r="U48" s="369"/>
      <c r="V48" s="369"/>
    </row>
    <row r="49" spans="2:22" s="334" customFormat="1" ht="16" customHeight="1" x14ac:dyDescent="0.2">
      <c r="B49" s="1043" t="s">
        <v>593</v>
      </c>
      <c r="C49" s="1044"/>
      <c r="D49" s="1044"/>
      <c r="E49" s="1044"/>
      <c r="F49" s="1044"/>
      <c r="G49" s="1045" t="s">
        <v>589</v>
      </c>
      <c r="H49" s="1046"/>
      <c r="I49" s="1046"/>
      <c r="J49" s="379"/>
      <c r="K49" s="1050"/>
      <c r="L49" s="1050"/>
      <c r="M49" s="1050"/>
      <c r="N49" s="1050"/>
      <c r="P49" s="373"/>
      <c r="Q49" s="375"/>
      <c r="R49" s="369"/>
      <c r="S49" s="369"/>
      <c r="T49" s="369"/>
      <c r="U49" s="369"/>
      <c r="V49" s="369"/>
    </row>
    <row r="50" spans="2:22" s="334" customFormat="1" x14ac:dyDescent="0.2">
      <c r="B50" s="1043"/>
      <c r="C50" s="1044"/>
      <c r="D50" s="1044"/>
      <c r="E50" s="1044"/>
      <c r="F50" s="1044"/>
      <c r="G50" s="1046"/>
      <c r="H50" s="1046"/>
      <c r="I50" s="1046"/>
      <c r="J50" s="380"/>
      <c r="K50" s="1050"/>
      <c r="L50" s="1050"/>
      <c r="M50" s="1050"/>
      <c r="N50" s="1050"/>
    </row>
    <row r="51" spans="2:22" s="334" customFormat="1" ht="2.5" customHeight="1" thickBot="1" x14ac:dyDescent="0.25">
      <c r="B51" s="381"/>
      <c r="C51" s="382"/>
      <c r="D51" s="382"/>
      <c r="E51" s="382"/>
      <c r="F51" s="382"/>
      <c r="G51" s="382"/>
      <c r="H51" s="382"/>
      <c r="I51" s="382"/>
      <c r="J51" s="383"/>
    </row>
  </sheetData>
  <sheetProtection algorithmName="SHA-512" hashValue="SwGNTTtq/PR6eEiTax9ClV/Ke4zojHaNGZtG0XVjl0wJGwlLuRlVsjUH62M3ov2Vzv4WXcRzU0HHL1ra6sYIQQ==" saltValue="fWiHCZyRSHeBDu/PR374+w==" spinCount="100000" sheet="1" objects="1" scenarios="1"/>
  <mergeCells count="87">
    <mergeCell ref="G22:K22"/>
    <mergeCell ref="G23:K23"/>
    <mergeCell ref="G24:K24"/>
    <mergeCell ref="G21:K21"/>
    <mergeCell ref="L16:M16"/>
    <mergeCell ref="L20:M20"/>
    <mergeCell ref="L21:M21"/>
    <mergeCell ref="G17:K17"/>
    <mergeCell ref="G18:K18"/>
    <mergeCell ref="G19:K19"/>
    <mergeCell ref="G20:K20"/>
    <mergeCell ref="L17:M17"/>
    <mergeCell ref="L18:M18"/>
    <mergeCell ref="L19:M19"/>
    <mergeCell ref="M1:N1"/>
    <mergeCell ref="C6:G6"/>
    <mergeCell ref="L8:N8"/>
    <mergeCell ref="A3:C3"/>
    <mergeCell ref="G8:H8"/>
    <mergeCell ref="L3:N3"/>
    <mergeCell ref="L6:N6"/>
    <mergeCell ref="I8:K8"/>
    <mergeCell ref="D8:E8"/>
    <mergeCell ref="B16:C16"/>
    <mergeCell ref="G16:K16"/>
    <mergeCell ref="E16:F16"/>
    <mergeCell ref="I6:K6"/>
    <mergeCell ref="A15:B15"/>
    <mergeCell ref="B18:C18"/>
    <mergeCell ref="B17:C17"/>
    <mergeCell ref="B27:C27"/>
    <mergeCell ref="B31:C31"/>
    <mergeCell ref="B28:C28"/>
    <mergeCell ref="B19:C19"/>
    <mergeCell ref="B20:C20"/>
    <mergeCell ref="B21:C21"/>
    <mergeCell ref="B22:C22"/>
    <mergeCell ref="B23:C23"/>
    <mergeCell ref="B24:C24"/>
    <mergeCell ref="B25:C25"/>
    <mergeCell ref="B26:C26"/>
    <mergeCell ref="B36:C36"/>
    <mergeCell ref="B33:C33"/>
    <mergeCell ref="B34:C34"/>
    <mergeCell ref="B35:C35"/>
    <mergeCell ref="B29:C29"/>
    <mergeCell ref="B30:C30"/>
    <mergeCell ref="B32:C32"/>
    <mergeCell ref="G34:K34"/>
    <mergeCell ref="G27:K27"/>
    <mergeCell ref="L30:M30"/>
    <mergeCell ref="L33:M33"/>
    <mergeCell ref="L34:M34"/>
    <mergeCell ref="G29:K29"/>
    <mergeCell ref="L28:M28"/>
    <mergeCell ref="G30:K30"/>
    <mergeCell ref="L31:M31"/>
    <mergeCell ref="L32:M32"/>
    <mergeCell ref="L27:M27"/>
    <mergeCell ref="G36:K36"/>
    <mergeCell ref="L24:M24"/>
    <mergeCell ref="L22:M22"/>
    <mergeCell ref="L23:M23"/>
    <mergeCell ref="L36:M36"/>
    <mergeCell ref="G35:K35"/>
    <mergeCell ref="G31:K31"/>
    <mergeCell ref="G32:K32"/>
    <mergeCell ref="G33:K33"/>
    <mergeCell ref="L29:M29"/>
    <mergeCell ref="L35:M35"/>
    <mergeCell ref="G25:K25"/>
    <mergeCell ref="G26:K26"/>
    <mergeCell ref="G28:K28"/>
    <mergeCell ref="L25:M25"/>
    <mergeCell ref="L26:M26"/>
    <mergeCell ref="K38:N50"/>
    <mergeCell ref="I39:J39"/>
    <mergeCell ref="I40:J40"/>
    <mergeCell ref="I41:J41"/>
    <mergeCell ref="I42:J42"/>
    <mergeCell ref="I43:J43"/>
    <mergeCell ref="I44:J44"/>
    <mergeCell ref="B49:F50"/>
    <mergeCell ref="G49:I50"/>
    <mergeCell ref="E48:I48"/>
    <mergeCell ref="I45:J45"/>
    <mergeCell ref="I46:J46"/>
  </mergeCells>
  <phoneticPr fontId="8"/>
  <pageMargins left="0.59055118110236227" right="0.19685039370078741" top="0.51181102362204722" bottom="0.19685039370078741" header="0.51181102362204722" footer="0.51181102362204722"/>
  <pageSetup paperSize="9" scale="9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88" r:id="rId4" name="Check Box 108">
              <controlPr defaultSize="0" autoFill="0" autoLine="0" autoPict="0">
                <anchor moveWithCells="1">
                  <from>
                    <xdr:col>10</xdr:col>
                    <xdr:colOff>107950</xdr:colOff>
                    <xdr:row>46</xdr:row>
                    <xdr:rowOff>107950</xdr:rowOff>
                  </from>
                  <to>
                    <xdr:col>10</xdr:col>
                    <xdr:colOff>355600</xdr:colOff>
                    <xdr:row>47</xdr:row>
                    <xdr:rowOff>127000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AB38"/>
  <sheetViews>
    <sheetView showZeros="0" view="pageBreakPreview" zoomScale="85" zoomScaleNormal="90" zoomScaleSheetLayoutView="85" workbookViewId="0">
      <selection activeCell="A3" sqref="A3"/>
    </sheetView>
  </sheetViews>
  <sheetFormatPr defaultRowHeight="13" x14ac:dyDescent="0.2"/>
  <cols>
    <col min="1" max="1" width="4.08984375" customWidth="1"/>
    <col min="2" max="2" width="10.6328125" customWidth="1"/>
    <col min="3" max="3" width="11.6328125" customWidth="1"/>
    <col min="4" max="4" width="8.6328125" customWidth="1"/>
    <col min="5" max="6" width="4.08984375" customWidth="1"/>
    <col min="7" max="9" width="6.6328125" customWidth="1"/>
    <col min="10" max="13" width="8.6328125" customWidth="1"/>
    <col min="14" max="14" width="13.6328125" customWidth="1"/>
    <col min="15" max="15" width="4.90625" customWidth="1"/>
    <col min="16" max="16" width="5.08984375" customWidth="1"/>
    <col min="17" max="17" width="10.6328125" customWidth="1"/>
    <col min="18" max="21" width="10.08984375" customWidth="1"/>
    <col min="22" max="22" width="3.6328125" customWidth="1"/>
  </cols>
  <sheetData>
    <row r="1" spans="1:28" ht="26.5" customHeight="1" x14ac:dyDescent="0.2">
      <c r="A1" s="94" t="s">
        <v>7</v>
      </c>
      <c r="S1" s="18" t="s">
        <v>585</v>
      </c>
      <c r="T1" s="1085">
        <f ca="1">TODAY()</f>
        <v>45022</v>
      </c>
      <c r="U1" s="1085"/>
    </row>
    <row r="2" spans="1:28" ht="18" customHeight="1" x14ac:dyDescent="0.2">
      <c r="A2" s="46" t="s">
        <v>0</v>
      </c>
      <c r="T2" s="500" t="s">
        <v>39</v>
      </c>
      <c r="U2" s="500"/>
    </row>
    <row r="3" spans="1:28" ht="24" customHeight="1" x14ac:dyDescent="0.3">
      <c r="D3" s="1106" t="s">
        <v>55</v>
      </c>
      <c r="E3" s="1106"/>
      <c r="F3" s="1106"/>
      <c r="G3" s="1106"/>
      <c r="H3" s="1106"/>
      <c r="I3" s="1106"/>
      <c r="J3" s="1106"/>
      <c r="K3" s="1106"/>
      <c r="L3" s="1106"/>
      <c r="M3" s="1087" t="s">
        <v>8</v>
      </c>
      <c r="N3" s="1087"/>
      <c r="O3" s="1087"/>
      <c r="P3" s="1087"/>
      <c r="Q3" s="1087"/>
      <c r="R3" s="1087"/>
      <c r="T3" s="1086" t="s">
        <v>54</v>
      </c>
      <c r="U3" s="1086"/>
    </row>
    <row r="4" spans="1:28" ht="12" customHeight="1" x14ac:dyDescent="0.2"/>
    <row r="5" spans="1:28" ht="20.149999999999999" customHeight="1" x14ac:dyDescent="0.2">
      <c r="A5" s="9"/>
      <c r="B5" s="44" t="s">
        <v>38</v>
      </c>
      <c r="C5" s="1074">
        <f>申請書!E11</f>
        <v>0</v>
      </c>
      <c r="D5" s="1074"/>
      <c r="E5" s="1074"/>
      <c r="F5" s="1074"/>
      <c r="G5" s="1074"/>
      <c r="H5" s="1074"/>
      <c r="I5" s="1074"/>
      <c r="J5" s="47"/>
      <c r="L5" s="1126" t="s">
        <v>56</v>
      </c>
      <c r="M5" s="1126"/>
      <c r="N5" s="1127">
        <f>申請書!F25</f>
        <v>0</v>
      </c>
      <c r="O5" s="1127"/>
      <c r="P5" s="1127"/>
      <c r="Q5" s="1127"/>
    </row>
    <row r="6" spans="1:28" ht="9" customHeight="1" x14ac:dyDescent="0.2"/>
    <row r="7" spans="1:28" ht="20.149999999999999" customHeight="1" x14ac:dyDescent="0.2">
      <c r="B7" s="48" t="s">
        <v>76</v>
      </c>
      <c r="C7" s="247" t="str">
        <f>申請書!E22</f>
        <v>年</v>
      </c>
      <c r="D7" s="1079">
        <f>申請書!G22</f>
        <v>0</v>
      </c>
      <c r="E7" s="1079"/>
      <c r="F7" s="1079"/>
      <c r="G7" s="490"/>
      <c r="H7" s="1077"/>
      <c r="I7" s="1077"/>
      <c r="J7" s="1077"/>
      <c r="L7" s="1126" t="s">
        <v>1</v>
      </c>
      <c r="M7" s="1126"/>
      <c r="N7" s="1128">
        <f>申請書!L24</f>
        <v>0</v>
      </c>
      <c r="O7" s="1128"/>
      <c r="P7" s="1128"/>
      <c r="Q7" s="1128"/>
      <c r="T7" s="20"/>
      <c r="U7" s="20"/>
    </row>
    <row r="8" spans="1:28" ht="19.5" customHeight="1" x14ac:dyDescent="0.2">
      <c r="K8" s="45" t="s">
        <v>138</v>
      </c>
    </row>
    <row r="9" spans="1:28" ht="15" customHeight="1" x14ac:dyDescent="0.2">
      <c r="B9" s="215" t="s">
        <v>581</v>
      </c>
      <c r="Q9" s="51"/>
      <c r="R9" s="66" t="s">
        <v>144</v>
      </c>
      <c r="S9" s="66"/>
      <c r="T9" s="66"/>
      <c r="U9" s="66"/>
    </row>
    <row r="10" spans="1:28" ht="14.5" customHeight="1" x14ac:dyDescent="0.2">
      <c r="B10" s="215" t="s">
        <v>582</v>
      </c>
      <c r="Q10" s="51" t="s">
        <v>145</v>
      </c>
      <c r="R10" s="1105" t="s">
        <v>300</v>
      </c>
      <c r="S10" s="1105"/>
      <c r="T10" s="1105"/>
      <c r="U10" s="1105"/>
    </row>
    <row r="11" spans="1:28" ht="14.25" customHeight="1" thickBot="1" x14ac:dyDescent="0.25">
      <c r="B11" s="112" t="s">
        <v>552</v>
      </c>
      <c r="C11" s="112">
        <f>計画書!A4</f>
        <v>0</v>
      </c>
      <c r="D11" s="112">
        <f>計画書!C4</f>
        <v>0</v>
      </c>
      <c r="E11" s="112"/>
      <c r="F11" s="112"/>
      <c r="G11" s="112">
        <f>計画書!E4</f>
        <v>0</v>
      </c>
      <c r="H11" s="112"/>
      <c r="I11" s="112"/>
      <c r="J11" s="112"/>
      <c r="K11" s="112"/>
      <c r="R11" s="1105"/>
      <c r="S11" s="1105"/>
      <c r="T11" s="1105"/>
      <c r="U11" s="1105"/>
    </row>
    <row r="12" spans="1:28" ht="32.25" customHeight="1" x14ac:dyDescent="0.2">
      <c r="A12" s="1088" t="s">
        <v>2</v>
      </c>
      <c r="B12" s="1090" t="s">
        <v>57</v>
      </c>
      <c r="C12" s="1091"/>
      <c r="D12" s="1093" t="s">
        <v>3</v>
      </c>
      <c r="E12" s="1095" t="s">
        <v>4</v>
      </c>
      <c r="F12" s="1097"/>
      <c r="G12" s="1095" t="s">
        <v>5</v>
      </c>
      <c r="H12" s="1096"/>
      <c r="I12" s="1096"/>
      <c r="J12" s="1096"/>
      <c r="K12" s="1096"/>
      <c r="L12" s="1097"/>
      <c r="M12" s="1101" t="s">
        <v>9</v>
      </c>
      <c r="N12" s="1102"/>
      <c r="O12" s="1095" t="s">
        <v>6</v>
      </c>
      <c r="P12" s="1097"/>
      <c r="Q12" s="1103" t="s">
        <v>58</v>
      </c>
      <c r="R12" s="1105"/>
      <c r="S12" s="1105"/>
      <c r="T12" s="1105"/>
      <c r="U12" s="1105"/>
      <c r="V12" s="7" t="s">
        <v>10</v>
      </c>
    </row>
    <row r="13" spans="1:28" ht="26.25" customHeight="1" thickBot="1" x14ac:dyDescent="0.25">
      <c r="A13" s="1089"/>
      <c r="B13" s="717"/>
      <c r="C13" s="1092"/>
      <c r="D13" s="1094"/>
      <c r="E13" s="1098"/>
      <c r="F13" s="1100"/>
      <c r="G13" s="1098"/>
      <c r="H13" s="1099"/>
      <c r="I13" s="1099"/>
      <c r="J13" s="1099"/>
      <c r="K13" s="1099"/>
      <c r="L13" s="1100"/>
      <c r="M13" s="40" t="s">
        <v>11</v>
      </c>
      <c r="N13" s="49" t="s">
        <v>12</v>
      </c>
      <c r="O13" s="1098"/>
      <c r="P13" s="1100"/>
      <c r="Q13" s="1104"/>
      <c r="R13" s="1105"/>
      <c r="S13" s="1105"/>
      <c r="T13" s="1105"/>
      <c r="U13" s="1105"/>
      <c r="V13" s="31" t="s">
        <v>13</v>
      </c>
      <c r="W13" s="31"/>
      <c r="X13" s="31"/>
      <c r="Y13" s="31"/>
      <c r="Z13" s="31"/>
      <c r="AA13" s="31"/>
      <c r="AB13" s="31"/>
    </row>
    <row r="14" spans="1:28" s="51" customFormat="1" ht="35.15" customHeight="1" x14ac:dyDescent="0.2">
      <c r="A14" s="50">
        <v>1</v>
      </c>
      <c r="B14" s="1121"/>
      <c r="C14" s="1122"/>
      <c r="D14" s="384"/>
      <c r="E14" s="385" t="s">
        <v>136</v>
      </c>
      <c r="F14" s="386" t="s">
        <v>137</v>
      </c>
      <c r="G14" s="1108"/>
      <c r="H14" s="1109"/>
      <c r="I14" s="1109"/>
      <c r="J14" s="1109"/>
      <c r="K14" s="1109"/>
      <c r="L14" s="1110"/>
      <c r="M14" s="384"/>
      <c r="N14" s="387"/>
      <c r="O14" s="1114"/>
      <c r="P14" s="1115"/>
      <c r="Q14" s="361"/>
      <c r="R14" s="1105"/>
      <c r="S14" s="1105"/>
      <c r="T14" s="1105"/>
      <c r="U14" s="1105"/>
      <c r="V14" s="31" t="s">
        <v>14</v>
      </c>
      <c r="W14" s="31"/>
      <c r="X14" s="31"/>
      <c r="Y14" s="31"/>
      <c r="Z14" s="31"/>
      <c r="AA14" s="31"/>
      <c r="AB14" s="31"/>
    </row>
    <row r="15" spans="1:28" s="51" customFormat="1" ht="35.15" customHeight="1" x14ac:dyDescent="0.2">
      <c r="A15" s="52">
        <v>2</v>
      </c>
      <c r="B15" s="1123"/>
      <c r="C15" s="1124"/>
      <c r="D15" s="388"/>
      <c r="E15" s="389" t="s">
        <v>136</v>
      </c>
      <c r="F15" s="390" t="s">
        <v>137</v>
      </c>
      <c r="G15" s="1111"/>
      <c r="H15" s="1112"/>
      <c r="I15" s="1112"/>
      <c r="J15" s="1112"/>
      <c r="K15" s="1112"/>
      <c r="L15" s="1113"/>
      <c r="M15" s="388"/>
      <c r="N15" s="391"/>
      <c r="O15" s="1055"/>
      <c r="P15" s="1056"/>
      <c r="Q15" s="365"/>
      <c r="R15" s="1105"/>
      <c r="S15" s="1105"/>
      <c r="T15" s="1105"/>
      <c r="U15" s="1105"/>
      <c r="V15" s="31" t="s">
        <v>15</v>
      </c>
      <c r="W15" s="31"/>
      <c r="X15" s="31"/>
      <c r="Y15" s="31"/>
      <c r="Z15" s="31"/>
      <c r="AA15" s="31"/>
      <c r="AB15" s="31"/>
    </row>
    <row r="16" spans="1:28" s="51" customFormat="1" ht="35.15" customHeight="1" x14ac:dyDescent="0.2">
      <c r="A16" s="52">
        <v>3</v>
      </c>
      <c r="B16" s="1121"/>
      <c r="C16" s="1122"/>
      <c r="D16" s="388"/>
      <c r="E16" s="389" t="s">
        <v>136</v>
      </c>
      <c r="F16" s="390" t="s">
        <v>137</v>
      </c>
      <c r="G16" s="1111"/>
      <c r="H16" s="1112"/>
      <c r="I16" s="1112"/>
      <c r="J16" s="1112"/>
      <c r="K16" s="1112"/>
      <c r="L16" s="1113"/>
      <c r="M16" s="388"/>
      <c r="N16" s="391"/>
      <c r="O16" s="1055"/>
      <c r="P16" s="1056"/>
      <c r="Q16" s="365"/>
      <c r="R16" s="1105"/>
      <c r="S16" s="1105"/>
      <c r="T16" s="1105"/>
      <c r="U16" s="1105"/>
      <c r="V16" s="31" t="s">
        <v>15</v>
      </c>
      <c r="W16" s="31"/>
      <c r="X16" s="31"/>
      <c r="Y16" s="31"/>
      <c r="Z16" s="31"/>
      <c r="AA16" s="31"/>
      <c r="AB16" s="31"/>
    </row>
    <row r="17" spans="1:28" s="51" customFormat="1" ht="35.15" customHeight="1" x14ac:dyDescent="0.2">
      <c r="A17" s="52">
        <v>4</v>
      </c>
      <c r="B17" s="1107"/>
      <c r="C17" s="1107"/>
      <c r="D17" s="388"/>
      <c r="E17" s="389" t="s">
        <v>136</v>
      </c>
      <c r="F17" s="390" t="s">
        <v>137</v>
      </c>
      <c r="G17" s="1111"/>
      <c r="H17" s="1112"/>
      <c r="I17" s="1112"/>
      <c r="J17" s="1112"/>
      <c r="K17" s="1112"/>
      <c r="L17" s="1113"/>
      <c r="M17" s="388"/>
      <c r="N17" s="391"/>
      <c r="O17" s="1055"/>
      <c r="P17" s="1056"/>
      <c r="Q17" s="365"/>
      <c r="R17" s="1105"/>
      <c r="S17" s="1105"/>
      <c r="T17" s="1105"/>
      <c r="U17" s="1105"/>
      <c r="V17" s="31" t="s">
        <v>15</v>
      </c>
      <c r="W17" s="31"/>
      <c r="X17" s="31"/>
      <c r="Y17" s="31"/>
      <c r="Z17" s="31"/>
      <c r="AA17" s="31"/>
      <c r="AB17" s="31"/>
    </row>
    <row r="18" spans="1:28" s="51" customFormat="1" ht="35.15" customHeight="1" x14ac:dyDescent="0.2">
      <c r="A18" s="52">
        <v>5</v>
      </c>
      <c r="B18" s="1107"/>
      <c r="C18" s="1107"/>
      <c r="D18" s="388"/>
      <c r="E18" s="389" t="s">
        <v>136</v>
      </c>
      <c r="F18" s="390" t="s">
        <v>137</v>
      </c>
      <c r="G18" s="1111"/>
      <c r="H18" s="1112"/>
      <c r="I18" s="1112"/>
      <c r="J18" s="1112"/>
      <c r="K18" s="1112"/>
      <c r="L18" s="1113"/>
      <c r="M18" s="388"/>
      <c r="N18" s="391"/>
      <c r="O18" s="1055"/>
      <c r="P18" s="1056"/>
      <c r="Q18" s="365"/>
      <c r="R18" s="1125" t="s">
        <v>146</v>
      </c>
      <c r="S18" s="1105"/>
      <c r="T18" s="1105"/>
      <c r="U18" s="1105"/>
      <c r="V18" s="31" t="s">
        <v>15</v>
      </c>
      <c r="W18" s="31"/>
      <c r="X18" s="31"/>
      <c r="Y18" s="31"/>
      <c r="Z18" s="31"/>
      <c r="AA18" s="31"/>
      <c r="AB18" s="31"/>
    </row>
    <row r="19" spans="1:28" s="51" customFormat="1" ht="35.15" customHeight="1" x14ac:dyDescent="0.2">
      <c r="A19" s="52">
        <v>6</v>
      </c>
      <c r="B19" s="1107"/>
      <c r="C19" s="1107"/>
      <c r="D19" s="388"/>
      <c r="E19" s="389" t="s">
        <v>136</v>
      </c>
      <c r="F19" s="390" t="s">
        <v>137</v>
      </c>
      <c r="G19" s="1111"/>
      <c r="H19" s="1112"/>
      <c r="I19" s="1112"/>
      <c r="J19" s="1112"/>
      <c r="K19" s="1112"/>
      <c r="L19" s="1113"/>
      <c r="M19" s="388"/>
      <c r="N19" s="391"/>
      <c r="O19" s="1055"/>
      <c r="P19" s="1056"/>
      <c r="Q19" s="365"/>
      <c r="R19" s="1125"/>
      <c r="S19" s="1105"/>
      <c r="T19" s="1105"/>
      <c r="U19" s="1105"/>
      <c r="V19" s="53" t="s">
        <v>132</v>
      </c>
      <c r="W19" s="53"/>
      <c r="X19" s="53"/>
      <c r="Y19" s="53"/>
      <c r="Z19" s="53"/>
      <c r="AA19" s="53"/>
      <c r="AB19" s="53"/>
    </row>
    <row r="20" spans="1:28" s="51" customFormat="1" ht="35.15" customHeight="1" x14ac:dyDescent="0.2">
      <c r="A20" s="52">
        <v>7</v>
      </c>
      <c r="B20" s="1107"/>
      <c r="C20" s="1107"/>
      <c r="D20" s="388"/>
      <c r="E20" s="389" t="s">
        <v>136</v>
      </c>
      <c r="F20" s="390" t="s">
        <v>137</v>
      </c>
      <c r="G20" s="1111"/>
      <c r="H20" s="1112"/>
      <c r="I20" s="1112"/>
      <c r="J20" s="1112"/>
      <c r="K20" s="1112"/>
      <c r="L20" s="1113"/>
      <c r="M20" s="388"/>
      <c r="N20" s="391"/>
      <c r="O20" s="1055"/>
      <c r="P20" s="1056"/>
      <c r="Q20" s="365"/>
      <c r="S20" s="54" t="s">
        <v>140</v>
      </c>
      <c r="T20"/>
      <c r="U20" s="2"/>
    </row>
    <row r="21" spans="1:28" s="51" customFormat="1" ht="35.15" customHeight="1" x14ac:dyDescent="0.2">
      <c r="A21" s="52">
        <v>8</v>
      </c>
      <c r="B21" s="1107"/>
      <c r="C21" s="1107"/>
      <c r="D21" s="388"/>
      <c r="E21" s="389" t="s">
        <v>136</v>
      </c>
      <c r="F21" s="390" t="s">
        <v>137</v>
      </c>
      <c r="G21" s="1111"/>
      <c r="H21" s="1112"/>
      <c r="I21" s="1112"/>
      <c r="J21" s="1112"/>
      <c r="K21" s="1112"/>
      <c r="L21" s="1113"/>
      <c r="M21" s="388"/>
      <c r="N21" s="391"/>
      <c r="O21" s="1055"/>
      <c r="P21" s="1056"/>
      <c r="Q21" s="365"/>
      <c r="R21"/>
      <c r="S21" s="57"/>
      <c r="T21" s="14" t="s">
        <v>540</v>
      </c>
      <c r="U21" s="14" t="s">
        <v>594</v>
      </c>
    </row>
    <row r="22" spans="1:28" s="51" customFormat="1" ht="35.15" customHeight="1" x14ac:dyDescent="0.2">
      <c r="A22" s="52">
        <v>9</v>
      </c>
      <c r="B22" s="1107"/>
      <c r="C22" s="1107"/>
      <c r="D22" s="388"/>
      <c r="E22" s="389" t="s">
        <v>136</v>
      </c>
      <c r="F22" s="390" t="s">
        <v>137</v>
      </c>
      <c r="G22" s="1111"/>
      <c r="H22" s="1112"/>
      <c r="I22" s="1112"/>
      <c r="J22" s="1112"/>
      <c r="K22" s="1112"/>
      <c r="L22" s="1113"/>
      <c r="M22" s="388"/>
      <c r="N22" s="391"/>
      <c r="O22" s="1055"/>
      <c r="P22" s="1056"/>
      <c r="Q22" s="365"/>
      <c r="R22"/>
      <c r="S22" s="15" t="s">
        <v>16</v>
      </c>
      <c r="T22" s="396"/>
      <c r="U22" s="396"/>
    </row>
    <row r="23" spans="1:28" s="51" customFormat="1" ht="35.15" customHeight="1" x14ac:dyDescent="0.2">
      <c r="A23" s="52">
        <v>10</v>
      </c>
      <c r="B23" s="1107"/>
      <c r="C23" s="1107"/>
      <c r="D23" s="388"/>
      <c r="E23" s="389" t="s">
        <v>136</v>
      </c>
      <c r="F23" s="390" t="s">
        <v>137</v>
      </c>
      <c r="G23" s="1111"/>
      <c r="H23" s="1112"/>
      <c r="I23" s="1112"/>
      <c r="J23" s="1112"/>
      <c r="K23" s="1112"/>
      <c r="L23" s="1113"/>
      <c r="M23" s="388"/>
      <c r="N23" s="391"/>
      <c r="O23" s="1055"/>
      <c r="P23" s="1056"/>
      <c r="Q23" s="365"/>
      <c r="R23"/>
      <c r="S23" s="15" t="s">
        <v>62</v>
      </c>
      <c r="T23" s="396"/>
      <c r="U23" s="396"/>
    </row>
    <row r="24" spans="1:28" s="51" customFormat="1" ht="35.15" customHeight="1" x14ac:dyDescent="0.2">
      <c r="A24" s="52">
        <v>11</v>
      </c>
      <c r="B24" s="1107"/>
      <c r="C24" s="1107"/>
      <c r="D24" s="388"/>
      <c r="E24" s="389" t="s">
        <v>136</v>
      </c>
      <c r="F24" s="390" t="s">
        <v>137</v>
      </c>
      <c r="G24" s="1111"/>
      <c r="H24" s="1112"/>
      <c r="I24" s="1112"/>
      <c r="J24" s="1112"/>
      <c r="K24" s="1112"/>
      <c r="L24" s="1113"/>
      <c r="M24" s="388"/>
      <c r="N24" s="391"/>
      <c r="O24" s="1055"/>
      <c r="P24" s="1056"/>
      <c r="Q24" s="365"/>
      <c r="R24"/>
      <c r="S24" s="15" t="s">
        <v>63</v>
      </c>
      <c r="T24" s="396"/>
      <c r="U24" s="396"/>
    </row>
    <row r="25" spans="1:28" s="51" customFormat="1" ht="35.15" customHeight="1" x14ac:dyDescent="0.2">
      <c r="A25" s="52">
        <v>12</v>
      </c>
      <c r="B25" s="1107"/>
      <c r="C25" s="1107"/>
      <c r="D25" s="388"/>
      <c r="E25" s="389" t="s">
        <v>136</v>
      </c>
      <c r="F25" s="390" t="s">
        <v>137</v>
      </c>
      <c r="G25" s="1111"/>
      <c r="H25" s="1112"/>
      <c r="I25" s="1112"/>
      <c r="J25" s="1112"/>
      <c r="K25" s="1112"/>
      <c r="L25" s="1113"/>
      <c r="M25" s="388"/>
      <c r="N25" s="391"/>
      <c r="O25" s="1055"/>
      <c r="P25" s="1056"/>
      <c r="Q25" s="365"/>
      <c r="R25"/>
      <c r="S25" s="15" t="s">
        <v>64</v>
      </c>
      <c r="T25" s="396"/>
      <c r="U25" s="396"/>
    </row>
    <row r="26" spans="1:28" s="51" customFormat="1" ht="35.15" customHeight="1" x14ac:dyDescent="0.2">
      <c r="A26" s="52">
        <v>13</v>
      </c>
      <c r="B26" s="1107"/>
      <c r="C26" s="1107"/>
      <c r="D26" s="388"/>
      <c r="E26" s="389" t="s">
        <v>136</v>
      </c>
      <c r="F26" s="390" t="s">
        <v>137</v>
      </c>
      <c r="G26" s="1111"/>
      <c r="H26" s="1112"/>
      <c r="I26" s="1112"/>
      <c r="J26" s="1112"/>
      <c r="K26" s="1112"/>
      <c r="L26" s="1113"/>
      <c r="M26" s="388"/>
      <c r="N26" s="391"/>
      <c r="O26" s="1055"/>
      <c r="P26" s="1056"/>
      <c r="Q26" s="365"/>
      <c r="R26"/>
      <c r="S26" s="15" t="s">
        <v>65</v>
      </c>
      <c r="T26" s="396"/>
      <c r="U26" s="396"/>
    </row>
    <row r="27" spans="1:28" s="51" customFormat="1" ht="35.15" customHeight="1" x14ac:dyDescent="0.2">
      <c r="A27" s="52">
        <v>14</v>
      </c>
      <c r="B27" s="1107"/>
      <c r="C27" s="1107"/>
      <c r="D27" s="388"/>
      <c r="E27" s="389" t="s">
        <v>136</v>
      </c>
      <c r="F27" s="390" t="s">
        <v>137</v>
      </c>
      <c r="G27" s="1111"/>
      <c r="H27" s="1112"/>
      <c r="I27" s="1112"/>
      <c r="J27" s="1112"/>
      <c r="K27" s="1112"/>
      <c r="L27" s="1113"/>
      <c r="M27" s="388"/>
      <c r="N27" s="391"/>
      <c r="O27" s="1055"/>
      <c r="P27" s="1056"/>
      <c r="Q27" s="365"/>
      <c r="R27"/>
      <c r="S27" s="15" t="s">
        <v>66</v>
      </c>
      <c r="T27" s="396"/>
      <c r="U27" s="396"/>
    </row>
    <row r="28" spans="1:28" s="51" customFormat="1" ht="35.15" customHeight="1" thickBot="1" x14ac:dyDescent="0.25">
      <c r="A28" s="55">
        <v>15</v>
      </c>
      <c r="B28" s="1119"/>
      <c r="C28" s="1120"/>
      <c r="D28" s="392"/>
      <c r="E28" s="393" t="s">
        <v>136</v>
      </c>
      <c r="F28" s="394" t="s">
        <v>137</v>
      </c>
      <c r="G28" s="1116"/>
      <c r="H28" s="1117"/>
      <c r="I28" s="1117"/>
      <c r="J28" s="1117"/>
      <c r="K28" s="1117"/>
      <c r="L28" s="1118"/>
      <c r="M28" s="392"/>
      <c r="N28" s="395"/>
      <c r="O28" s="1052"/>
      <c r="P28" s="1054"/>
      <c r="Q28" s="368"/>
      <c r="R28"/>
      <c r="S28" s="15" t="s">
        <v>67</v>
      </c>
      <c r="T28" s="396"/>
      <c r="U28" s="396"/>
    </row>
    <row r="29" spans="1:28" ht="13" customHeight="1" x14ac:dyDescent="0.2"/>
    <row r="30" spans="1:28" ht="16" customHeight="1" x14ac:dyDescent="0.2">
      <c r="G30" s="2"/>
      <c r="H30" s="2"/>
      <c r="I30" s="2"/>
      <c r="J30" s="2"/>
      <c r="K30" s="2"/>
      <c r="L30" s="2"/>
      <c r="M30" s="2"/>
      <c r="N30" s="2"/>
      <c r="O30" s="2"/>
      <c r="P30" s="2"/>
      <c r="Q30" s="2"/>
    </row>
    <row r="31" spans="1:28" ht="16" customHeight="1" x14ac:dyDescent="0.2">
      <c r="G31" s="2"/>
      <c r="H31" s="2"/>
      <c r="I31" s="2"/>
      <c r="J31" s="2"/>
      <c r="K31" s="2"/>
      <c r="L31" s="2"/>
      <c r="M31" s="2"/>
      <c r="N31" s="2"/>
      <c r="O31" s="2"/>
      <c r="P31" s="2"/>
      <c r="Q31" s="2"/>
    </row>
    <row r="32" spans="1:28" ht="16" customHeight="1" x14ac:dyDescent="0.2">
      <c r="G32" s="2"/>
      <c r="H32" s="2"/>
      <c r="I32" s="2"/>
      <c r="J32" s="2"/>
      <c r="K32" s="2"/>
      <c r="L32" s="2"/>
      <c r="M32" s="2"/>
      <c r="N32" s="2"/>
      <c r="O32" s="2"/>
      <c r="P32" s="2"/>
      <c r="Q32" s="2"/>
    </row>
    <row r="33" spans="7:17" ht="16" customHeight="1" x14ac:dyDescent="0.2">
      <c r="G33" s="2"/>
      <c r="H33" s="2"/>
      <c r="I33" s="2"/>
      <c r="J33" s="2"/>
      <c r="K33" s="2"/>
      <c r="L33" s="2"/>
      <c r="M33" s="2"/>
      <c r="N33" s="2"/>
      <c r="O33" s="2"/>
      <c r="P33" s="2"/>
      <c r="Q33" s="2"/>
    </row>
    <row r="34" spans="7:17" ht="16" customHeight="1" x14ac:dyDescent="0.2">
      <c r="G34" s="2"/>
      <c r="H34" s="2"/>
      <c r="I34" s="2"/>
      <c r="J34" s="2"/>
      <c r="K34" s="2"/>
      <c r="L34" s="2"/>
      <c r="M34" s="2"/>
      <c r="N34" s="2"/>
      <c r="O34" s="2"/>
      <c r="P34" s="2"/>
      <c r="Q34" s="2"/>
    </row>
    <row r="35" spans="7:17" ht="16" customHeight="1" x14ac:dyDescent="0.2">
      <c r="G35" s="2"/>
      <c r="H35" s="2"/>
      <c r="I35" s="2"/>
      <c r="J35" s="2"/>
      <c r="K35" s="2"/>
      <c r="L35" s="2"/>
      <c r="M35" s="2"/>
      <c r="N35" s="2"/>
      <c r="O35" s="2"/>
      <c r="P35" s="2"/>
      <c r="Q35" s="2"/>
    </row>
    <row r="36" spans="7:17" ht="16" customHeight="1" x14ac:dyDescent="0.2">
      <c r="G36" s="2"/>
      <c r="H36" s="2"/>
      <c r="I36" s="2"/>
      <c r="J36" s="2"/>
      <c r="K36" s="2"/>
      <c r="L36" s="2"/>
      <c r="M36" s="2"/>
      <c r="N36" s="2"/>
      <c r="O36" s="2"/>
      <c r="P36" s="2"/>
      <c r="Q36" s="2"/>
    </row>
    <row r="37" spans="7:17" ht="16" customHeight="1" x14ac:dyDescent="0.2">
      <c r="G37" s="2"/>
      <c r="H37" s="2"/>
      <c r="I37" s="2"/>
      <c r="J37" s="2"/>
      <c r="K37" s="2"/>
      <c r="L37" s="2"/>
      <c r="M37" s="2"/>
      <c r="N37" s="2"/>
      <c r="O37" s="2"/>
      <c r="P37" s="2"/>
      <c r="Q37" s="2"/>
    </row>
    <row r="38" spans="7:17" ht="16" customHeight="1" x14ac:dyDescent="0.2">
      <c r="G38" s="2"/>
      <c r="H38" s="2"/>
      <c r="I38" s="2"/>
      <c r="J38" s="2"/>
      <c r="K38" s="2"/>
      <c r="L38" s="2"/>
      <c r="M38" s="2"/>
      <c r="N38" s="2"/>
      <c r="O38" s="2"/>
      <c r="P38" s="2"/>
      <c r="Q38" s="2"/>
    </row>
  </sheetData>
  <sheetProtection algorithmName="SHA-512" hashValue="DdeUbMo9lsewLimAHT/qmSq24cH5gJpb75MqMBdP4+rfnt+sXbR4HdNuUvfXosYbmBvQDwY0uGByZM+DQ1ougg==" saltValue="vnrxXgVObbnwp5pwTwdROw==" spinCount="100000" sheet="1" objects="1" scenarios="1"/>
  <mergeCells count="67">
    <mergeCell ref="R18:U19"/>
    <mergeCell ref="L5:M5"/>
    <mergeCell ref="N5:Q5"/>
    <mergeCell ref="L7:M7"/>
    <mergeCell ref="N7:Q7"/>
    <mergeCell ref="O16:P16"/>
    <mergeCell ref="O17:P17"/>
    <mergeCell ref="O18:P18"/>
    <mergeCell ref="E12:F13"/>
    <mergeCell ref="B14:C14"/>
    <mergeCell ref="B15:C15"/>
    <mergeCell ref="B16:C16"/>
    <mergeCell ref="B26:C26"/>
    <mergeCell ref="G28:L28"/>
    <mergeCell ref="B20:C20"/>
    <mergeCell ref="B21:C21"/>
    <mergeCell ref="B18:C18"/>
    <mergeCell ref="B19:C19"/>
    <mergeCell ref="B27:C27"/>
    <mergeCell ref="G27:L27"/>
    <mergeCell ref="B28:C28"/>
    <mergeCell ref="O20:P20"/>
    <mergeCell ref="O21:P21"/>
    <mergeCell ref="B22:C22"/>
    <mergeCell ref="O26:P26"/>
    <mergeCell ref="B23:C23"/>
    <mergeCell ref="B24:C24"/>
    <mergeCell ref="O27:P27"/>
    <mergeCell ref="O22:P22"/>
    <mergeCell ref="O23:P23"/>
    <mergeCell ref="O24:P24"/>
    <mergeCell ref="G26:L26"/>
    <mergeCell ref="O25:P25"/>
    <mergeCell ref="G24:L24"/>
    <mergeCell ref="G25:L25"/>
    <mergeCell ref="O28:P28"/>
    <mergeCell ref="B25:C25"/>
    <mergeCell ref="G14:L14"/>
    <mergeCell ref="G15:L15"/>
    <mergeCell ref="G16:L16"/>
    <mergeCell ref="G17:L17"/>
    <mergeCell ref="G18:L18"/>
    <mergeCell ref="G23:L23"/>
    <mergeCell ref="G22:L22"/>
    <mergeCell ref="G19:L19"/>
    <mergeCell ref="G20:L20"/>
    <mergeCell ref="B17:C17"/>
    <mergeCell ref="G21:L21"/>
    <mergeCell ref="O19:P19"/>
    <mergeCell ref="O14:P14"/>
    <mergeCell ref="O15:P15"/>
    <mergeCell ref="T1:U1"/>
    <mergeCell ref="T2:U2"/>
    <mergeCell ref="T3:U3"/>
    <mergeCell ref="M3:R3"/>
    <mergeCell ref="A12:A13"/>
    <mergeCell ref="B12:C13"/>
    <mergeCell ref="D12:D13"/>
    <mergeCell ref="G12:L13"/>
    <mergeCell ref="O12:P13"/>
    <mergeCell ref="M12:N12"/>
    <mergeCell ref="Q12:Q13"/>
    <mergeCell ref="R10:U17"/>
    <mergeCell ref="C5:I5"/>
    <mergeCell ref="D3:L3"/>
    <mergeCell ref="H7:J7"/>
    <mergeCell ref="D7:F7"/>
  </mergeCells>
  <phoneticPr fontId="8"/>
  <pageMargins left="0.59055118110236227" right="0" top="0.19685039370078741" bottom="0.19685039370078741" header="0.23622047244094491" footer="0.19685039370078741"/>
  <pageSetup paperSize="9" scale="7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48" r:id="rId4" name="Check Box 44">
              <controlPr defaultSize="0" autoFill="0" autoLine="0" autoPict="0">
                <anchor moveWithCells="1">
                  <from>
                    <xdr:col>17</xdr:col>
                    <xdr:colOff>304800</xdr:colOff>
                    <xdr:row>17</xdr:row>
                    <xdr:rowOff>146050</xdr:rowOff>
                  </from>
                  <to>
                    <xdr:col>17</xdr:col>
                    <xdr:colOff>584200</xdr:colOff>
                    <xdr:row>17</xdr:row>
                    <xdr:rowOff>355600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01DF0-7014-4784-BFDD-01A0F43D3CF1}">
  <sheetPr codeName="Sheet9">
    <tabColor rgb="FFFF99FF"/>
  </sheetPr>
  <dimension ref="A1:N54"/>
  <sheetViews>
    <sheetView showZeros="0" view="pageBreakPreview" zoomScale="85" zoomScaleNormal="85" zoomScaleSheetLayoutView="85" workbookViewId="0"/>
  </sheetViews>
  <sheetFormatPr defaultColWidth="9" defaultRowHeight="13" x14ac:dyDescent="0.2"/>
  <cols>
    <col min="1" max="1" width="3.6328125" customWidth="1"/>
    <col min="2" max="2" width="10.6328125" customWidth="1"/>
    <col min="3" max="5" width="9.6328125" customWidth="1"/>
    <col min="6" max="6" width="8.6328125" customWidth="1"/>
    <col min="7" max="9" width="6.6328125" customWidth="1"/>
    <col min="10" max="10" width="8.6328125" style="16" customWidth="1"/>
    <col min="11" max="11" width="9.6328125" style="16" customWidth="1"/>
    <col min="12" max="12" width="8.6328125" customWidth="1"/>
    <col min="13" max="13" width="8.6328125" style="16" customWidth="1"/>
    <col min="14" max="14" width="8.6328125" customWidth="1"/>
  </cols>
  <sheetData>
    <row r="1" spans="2:14" ht="16.5" customHeight="1" x14ac:dyDescent="0.2">
      <c r="J1" s="265" t="s">
        <v>641</v>
      </c>
      <c r="K1" s="1233" t="s">
        <v>642</v>
      </c>
      <c r="L1" s="1233"/>
      <c r="M1" s="1233"/>
      <c r="N1" s="1233"/>
    </row>
    <row r="2" spans="2:14" s="71" customFormat="1" ht="20.149999999999999" customHeight="1" x14ac:dyDescent="0.2">
      <c r="B2" s="1234" t="s">
        <v>464</v>
      </c>
      <c r="C2" s="1234"/>
      <c r="D2" s="1234"/>
      <c r="E2" s="1234"/>
      <c r="F2" s="1234"/>
      <c r="G2" s="1234"/>
      <c r="H2" s="1234"/>
      <c r="I2" s="91"/>
      <c r="J2" s="1235" t="s">
        <v>156</v>
      </c>
      <c r="K2" s="1235"/>
      <c r="L2" s="1235"/>
      <c r="M2" s="1235"/>
      <c r="N2" s="1235"/>
    </row>
    <row r="3" spans="2:14" s="71" customFormat="1" ht="13.5" customHeight="1" x14ac:dyDescent="0.2">
      <c r="B3" s="1234"/>
      <c r="C3" s="1234"/>
      <c r="D3" s="1234"/>
      <c r="E3" s="1234"/>
      <c r="F3" s="1234"/>
      <c r="G3" s="1234"/>
      <c r="H3" s="1234"/>
      <c r="I3" s="91"/>
      <c r="J3" s="1235"/>
      <c r="K3" s="1235"/>
      <c r="L3" s="1235"/>
      <c r="M3" s="1235"/>
      <c r="N3" s="1235"/>
    </row>
    <row r="4" spans="2:14" s="71" customFormat="1" ht="9" customHeight="1" x14ac:dyDescent="0.2">
      <c r="B4" s="73"/>
      <c r="C4" s="73"/>
      <c r="D4" s="73"/>
      <c r="E4" s="73"/>
      <c r="F4" s="73"/>
      <c r="G4" s="73"/>
      <c r="H4" s="73"/>
      <c r="I4" s="73"/>
      <c r="J4" s="73"/>
      <c r="K4" s="73"/>
      <c r="L4" s="74"/>
      <c r="M4" s="73"/>
      <c r="N4" s="74"/>
    </row>
    <row r="5" spans="2:14" s="71" customFormat="1" ht="19" customHeight="1" x14ac:dyDescent="0.2">
      <c r="B5" s="1236" t="s">
        <v>583</v>
      </c>
      <c r="C5" s="1236"/>
      <c r="D5" s="1236"/>
      <c r="E5" s="1236"/>
      <c r="F5" s="1236"/>
      <c r="G5" s="1236"/>
      <c r="H5" s="1236"/>
      <c r="I5" s="1236"/>
      <c r="J5" s="1236"/>
      <c r="K5" s="1236"/>
      <c r="L5" s="1236"/>
      <c r="M5" s="1236"/>
      <c r="N5" s="1236"/>
    </row>
    <row r="6" spans="2:14" s="71" customFormat="1" ht="19" customHeight="1" x14ac:dyDescent="0.2">
      <c r="B6" s="98" t="s">
        <v>324</v>
      </c>
      <c r="C6" s="98"/>
      <c r="D6" s="98"/>
      <c r="E6" s="98"/>
      <c r="F6" s="98"/>
      <c r="G6" s="98"/>
      <c r="H6" s="98"/>
      <c r="I6" s="98"/>
      <c r="J6" s="98"/>
      <c r="K6" s="98"/>
      <c r="L6" s="98"/>
      <c r="M6" s="98"/>
      <c r="N6" s="98"/>
    </row>
    <row r="7" spans="2:14" s="71" customFormat="1" ht="19" customHeight="1" x14ac:dyDescent="0.2">
      <c r="B7" s="96" t="s">
        <v>367</v>
      </c>
      <c r="C7" s="96"/>
      <c r="D7" s="96"/>
      <c r="E7" s="96"/>
      <c r="F7" s="96"/>
      <c r="G7" s="96"/>
      <c r="H7" s="96"/>
      <c r="I7" s="96"/>
      <c r="J7" s="96"/>
      <c r="K7" s="96"/>
      <c r="L7" s="96"/>
      <c r="M7" s="96"/>
      <c r="N7" s="96"/>
    </row>
    <row r="8" spans="2:14" s="71" customFormat="1" ht="19" customHeight="1" x14ac:dyDescent="0.2">
      <c r="B8" s="96" t="s">
        <v>363</v>
      </c>
      <c r="C8" s="96"/>
      <c r="D8" s="96"/>
      <c r="E8" s="96"/>
      <c r="F8" s="96"/>
      <c r="G8" s="96"/>
      <c r="H8" s="96"/>
      <c r="I8" s="96"/>
      <c r="J8" s="96"/>
      <c r="K8" s="96"/>
      <c r="L8" s="96"/>
      <c r="M8" s="96"/>
      <c r="N8" s="96"/>
    </row>
    <row r="9" spans="2:14" s="71" customFormat="1" ht="19" customHeight="1" x14ac:dyDescent="0.2">
      <c r="B9" s="99" t="s">
        <v>346</v>
      </c>
      <c r="C9" s="99"/>
      <c r="D9" s="99"/>
      <c r="E9" s="99"/>
      <c r="F9" s="99"/>
      <c r="G9" s="99"/>
      <c r="H9" s="99"/>
      <c r="I9" s="99"/>
      <c r="J9" s="99"/>
      <c r="K9" s="99"/>
      <c r="L9" s="99"/>
      <c r="M9" s="99"/>
      <c r="N9" s="99"/>
    </row>
    <row r="10" spans="2:14" s="71" customFormat="1" ht="19" customHeight="1" x14ac:dyDescent="0.2">
      <c r="B10" s="99" t="s">
        <v>587</v>
      </c>
      <c r="C10" s="99"/>
      <c r="D10" s="99"/>
      <c r="E10" s="99"/>
      <c r="F10" s="99"/>
      <c r="G10" s="99"/>
      <c r="H10" s="99"/>
      <c r="I10" s="99"/>
      <c r="J10" s="99"/>
      <c r="K10" s="99"/>
      <c r="L10" s="99"/>
      <c r="M10" s="99"/>
      <c r="N10" s="99"/>
    </row>
    <row r="11" spans="2:14" s="71" customFormat="1" ht="35.15" customHeight="1" x14ac:dyDescent="0.2">
      <c r="B11" s="1237" t="s">
        <v>364</v>
      </c>
      <c r="C11" s="1238"/>
      <c r="D11" s="1238"/>
      <c r="E11" s="1238"/>
      <c r="F11" s="1238"/>
      <c r="G11" s="1238"/>
      <c r="H11" s="1238"/>
      <c r="I11" s="1238"/>
      <c r="J11" s="1238"/>
      <c r="K11" s="1238"/>
      <c r="L11" s="1238"/>
      <c r="M11" s="1238"/>
      <c r="N11" s="1239"/>
    </row>
    <row r="12" spans="2:14" s="71" customFormat="1" ht="35.15" customHeight="1" x14ac:dyDescent="0.2">
      <c r="B12" s="1224" t="s">
        <v>344</v>
      </c>
      <c r="C12" s="1225"/>
      <c r="D12" s="1225"/>
      <c r="E12" s="1225"/>
      <c r="F12" s="1225"/>
      <c r="G12" s="1225"/>
      <c r="H12" s="1225"/>
      <c r="I12" s="1225"/>
      <c r="J12" s="1225"/>
      <c r="K12" s="1225"/>
      <c r="L12" s="1225"/>
      <c r="M12" s="1225"/>
      <c r="N12" s="1226"/>
    </row>
    <row r="13" spans="2:14" s="71" customFormat="1" ht="33" customHeight="1" x14ac:dyDescent="0.2">
      <c r="B13" s="1224" t="s">
        <v>345</v>
      </c>
      <c r="C13" s="1225"/>
      <c r="D13" s="1225"/>
      <c r="E13" s="1225"/>
      <c r="F13" s="1225"/>
      <c r="G13" s="1225"/>
      <c r="H13" s="1225"/>
      <c r="I13" s="1225"/>
      <c r="J13" s="1225"/>
      <c r="K13" s="1225"/>
      <c r="L13" s="1225"/>
      <c r="M13" s="1225"/>
      <c r="N13" s="1226"/>
    </row>
    <row r="14" spans="2:14" s="71" customFormat="1" ht="20.149999999999999" customHeight="1" x14ac:dyDescent="0.2">
      <c r="B14" s="1227" t="s">
        <v>325</v>
      </c>
      <c r="C14" s="1228"/>
      <c r="D14" s="1228"/>
      <c r="E14" s="1228"/>
      <c r="F14" s="1228"/>
      <c r="G14" s="1228"/>
      <c r="H14" s="1228"/>
      <c r="I14" s="1228"/>
      <c r="J14" s="1228"/>
      <c r="K14" s="1228"/>
      <c r="L14" s="1228"/>
      <c r="M14" s="1228"/>
      <c r="N14" s="1229"/>
    </row>
    <row r="15" spans="2:14" s="71" customFormat="1" ht="8.15" customHeight="1" thickBot="1" x14ac:dyDescent="0.25">
      <c r="B15" s="104"/>
      <c r="C15" s="104"/>
      <c r="D15" s="104"/>
      <c r="E15" s="104"/>
      <c r="F15" s="104"/>
      <c r="G15" s="104"/>
      <c r="H15" s="104"/>
      <c r="I15" s="104"/>
      <c r="J15" s="104"/>
      <c r="K15" s="104"/>
      <c r="L15" s="104"/>
      <c r="M15" s="104"/>
      <c r="N15" s="99"/>
    </row>
    <row r="16" spans="2:14" s="71" customFormat="1" ht="40" customHeight="1" thickBot="1" x14ac:dyDescent="0.25">
      <c r="B16" s="105" t="s">
        <v>287</v>
      </c>
      <c r="C16" s="1231">
        <f>申請書!E11</f>
        <v>0</v>
      </c>
      <c r="D16" s="1231"/>
      <c r="E16" s="1231"/>
      <c r="F16" s="1231"/>
      <c r="G16" s="1232"/>
      <c r="H16" s="1210" t="s">
        <v>366</v>
      </c>
      <c r="I16" s="1211"/>
      <c r="J16" s="1211"/>
      <c r="K16" s="1212"/>
      <c r="L16" s="1213"/>
      <c r="M16" s="1213"/>
      <c r="N16" s="1214"/>
    </row>
    <row r="17" spans="1:14" s="71" customFormat="1" ht="8.25" customHeight="1" thickBot="1" x14ac:dyDescent="0.25">
      <c r="B17" s="1230"/>
      <c r="C17" s="1230"/>
      <c r="D17" s="1230"/>
      <c r="E17" s="1230"/>
      <c r="F17" s="1230"/>
      <c r="G17" s="1230"/>
      <c r="H17" s="1230"/>
      <c r="I17" s="1230"/>
      <c r="J17" s="1230"/>
      <c r="K17" s="1230"/>
      <c r="L17" s="1230"/>
      <c r="M17" s="1230"/>
      <c r="N17" s="1230"/>
    </row>
    <row r="18" spans="1:14" s="71" customFormat="1" ht="40" customHeight="1" x14ac:dyDescent="0.2">
      <c r="B18" s="92" t="s">
        <v>288</v>
      </c>
      <c r="C18" s="1215"/>
      <c r="D18" s="1216"/>
      <c r="E18" s="1217"/>
      <c r="F18" s="1218" t="s">
        <v>289</v>
      </c>
      <c r="G18" s="1219"/>
      <c r="H18" s="1220"/>
      <c r="I18" s="1220"/>
      <c r="J18" s="1221"/>
      <c r="K18" s="106" t="s">
        <v>232</v>
      </c>
      <c r="L18" s="1222"/>
      <c r="M18" s="1222"/>
      <c r="N18" s="1223"/>
    </row>
    <row r="19" spans="1:14" s="71" customFormat="1" ht="45" customHeight="1" x14ac:dyDescent="0.2">
      <c r="B19" s="93" t="s">
        <v>290</v>
      </c>
      <c r="C19" s="1205"/>
      <c r="D19" s="1205"/>
      <c r="E19" s="1206"/>
      <c r="F19" s="1207" t="s">
        <v>291</v>
      </c>
      <c r="G19" s="1207"/>
      <c r="H19" s="1207"/>
      <c r="I19" s="1208"/>
      <c r="J19" s="1208"/>
      <c r="K19" s="1208"/>
      <c r="L19" s="1208"/>
      <c r="M19" s="1208"/>
      <c r="N19" s="1209"/>
    </row>
    <row r="20" spans="1:14" s="71" customFormat="1" ht="23.15" customHeight="1" x14ac:dyDescent="0.2">
      <c r="B20" s="1183" t="s">
        <v>337</v>
      </c>
      <c r="C20" s="1184"/>
      <c r="D20" s="1184"/>
      <c r="E20" s="1184"/>
      <c r="F20" s="1184"/>
      <c r="G20" s="1185"/>
      <c r="H20" s="1189" t="s">
        <v>333</v>
      </c>
      <c r="I20" s="1190"/>
      <c r="J20" s="1193" t="s">
        <v>334</v>
      </c>
      <c r="K20" s="1193"/>
      <c r="L20" s="1193"/>
      <c r="M20" s="1193"/>
      <c r="N20" s="1194"/>
    </row>
    <row r="21" spans="1:14" s="71" customFormat="1" ht="23.15" customHeight="1" x14ac:dyDescent="0.2">
      <c r="B21" s="1183"/>
      <c r="C21" s="1184"/>
      <c r="D21" s="1184"/>
      <c r="E21" s="1184"/>
      <c r="F21" s="1184"/>
      <c r="G21" s="1185"/>
      <c r="H21" s="1191"/>
      <c r="I21" s="1192"/>
      <c r="J21" s="1195" t="s">
        <v>335</v>
      </c>
      <c r="K21" s="1195"/>
      <c r="L21" s="1195"/>
      <c r="M21" s="1195"/>
      <c r="N21" s="1196"/>
    </row>
    <row r="22" spans="1:14" s="71" customFormat="1" ht="23.15" customHeight="1" x14ac:dyDescent="0.2">
      <c r="B22" s="1183"/>
      <c r="C22" s="1184"/>
      <c r="D22" s="1184"/>
      <c r="E22" s="1184"/>
      <c r="F22" s="1184"/>
      <c r="G22" s="1185"/>
      <c r="H22" s="1197" t="s">
        <v>293</v>
      </c>
      <c r="I22" s="1198"/>
      <c r="J22" s="1201" t="s">
        <v>335</v>
      </c>
      <c r="K22" s="1201"/>
      <c r="L22" s="1201"/>
      <c r="M22" s="1201"/>
      <c r="N22" s="1202"/>
    </row>
    <row r="23" spans="1:14" s="71" customFormat="1" ht="23.15" customHeight="1" thickBot="1" x14ac:dyDescent="0.25">
      <c r="B23" s="1186"/>
      <c r="C23" s="1187"/>
      <c r="D23" s="1187"/>
      <c r="E23" s="1187"/>
      <c r="F23" s="1187"/>
      <c r="G23" s="1188"/>
      <c r="H23" s="1199"/>
      <c r="I23" s="1200"/>
      <c r="J23" s="1203" t="s">
        <v>336</v>
      </c>
      <c r="K23" s="1203"/>
      <c r="L23" s="1203"/>
      <c r="M23" s="1203"/>
      <c r="N23" s="1204"/>
    </row>
    <row r="24" spans="1:14" s="397" customFormat="1" ht="50.15" customHeight="1" x14ac:dyDescent="0.2">
      <c r="B24" s="1147" t="s">
        <v>233</v>
      </c>
      <c r="C24" s="1148"/>
      <c r="D24" s="1149"/>
      <c r="E24" s="1150"/>
      <c r="F24" s="1151"/>
      <c r="G24" s="1152" t="s">
        <v>292</v>
      </c>
      <c r="H24" s="1153"/>
      <c r="I24" s="1154" t="s">
        <v>332</v>
      </c>
      <c r="J24" s="1154"/>
      <c r="K24" s="1154"/>
      <c r="L24" s="1154"/>
      <c r="M24" s="1155"/>
      <c r="N24" s="1156"/>
    </row>
    <row r="25" spans="1:14" s="397" customFormat="1" ht="18" customHeight="1" x14ac:dyDescent="0.2">
      <c r="B25" s="1157" t="s">
        <v>296</v>
      </c>
      <c r="C25" s="1158"/>
      <c r="D25" s="1159" t="s">
        <v>236</v>
      </c>
      <c r="E25" s="1159"/>
      <c r="F25" s="1160"/>
      <c r="G25" s="1161" t="s">
        <v>339</v>
      </c>
      <c r="H25" s="1162"/>
      <c r="I25" s="398"/>
      <c r="J25" s="1167" t="s">
        <v>338</v>
      </c>
      <c r="K25" s="1167"/>
      <c r="L25" s="1167"/>
      <c r="M25" s="1167"/>
      <c r="N25" s="1168"/>
    </row>
    <row r="26" spans="1:14" s="397" customFormat="1" ht="18" customHeight="1" x14ac:dyDescent="0.2">
      <c r="B26" s="1169" t="s">
        <v>234</v>
      </c>
      <c r="C26" s="1170"/>
      <c r="D26" s="1173"/>
      <c r="E26" s="1174"/>
      <c r="F26" s="1174"/>
      <c r="G26" s="1163"/>
      <c r="H26" s="1164"/>
      <c r="I26" s="398"/>
      <c r="J26" s="1167" t="s">
        <v>340</v>
      </c>
      <c r="K26" s="1167"/>
      <c r="L26" s="1167"/>
      <c r="M26" s="1167"/>
      <c r="N26" s="1168"/>
    </row>
    <row r="27" spans="1:14" s="397" customFormat="1" ht="18" customHeight="1" x14ac:dyDescent="0.2">
      <c r="B27" s="1171"/>
      <c r="C27" s="1172"/>
      <c r="D27" s="1175"/>
      <c r="E27" s="1176"/>
      <c r="F27" s="1176"/>
      <c r="G27" s="1163"/>
      <c r="H27" s="1164"/>
      <c r="I27" s="398"/>
      <c r="J27" s="1167" t="s">
        <v>341</v>
      </c>
      <c r="K27" s="1167"/>
      <c r="L27" s="1167"/>
      <c r="M27" s="1167"/>
      <c r="N27" s="1168"/>
    </row>
    <row r="28" spans="1:14" s="397" customFormat="1" ht="18" customHeight="1" x14ac:dyDescent="0.2">
      <c r="B28" s="1169" t="s">
        <v>235</v>
      </c>
      <c r="C28" s="1170"/>
      <c r="D28" s="1173"/>
      <c r="E28" s="1174"/>
      <c r="F28" s="1174"/>
      <c r="G28" s="1163"/>
      <c r="H28" s="1164"/>
      <c r="I28" s="398"/>
      <c r="J28" s="1167" t="s">
        <v>342</v>
      </c>
      <c r="K28" s="1167"/>
      <c r="L28" s="1167"/>
      <c r="M28" s="1167"/>
      <c r="N28" s="1168"/>
    </row>
    <row r="29" spans="1:14" s="397" customFormat="1" ht="18" customHeight="1" thickBot="1" x14ac:dyDescent="0.25">
      <c r="B29" s="1177"/>
      <c r="C29" s="1178"/>
      <c r="D29" s="1179"/>
      <c r="E29" s="1180"/>
      <c r="F29" s="1180"/>
      <c r="G29" s="1165"/>
      <c r="H29" s="1166"/>
      <c r="J29" s="1181" t="s">
        <v>343</v>
      </c>
      <c r="K29" s="1181"/>
      <c r="L29" s="1181"/>
      <c r="M29" s="1181"/>
      <c r="N29" s="1182"/>
    </row>
    <row r="30" spans="1:14" s="399" customFormat="1" ht="23.15" customHeight="1" x14ac:dyDescent="0.2">
      <c r="B30" s="1135" t="s">
        <v>365</v>
      </c>
      <c r="C30" s="1136"/>
      <c r="D30" s="1136"/>
      <c r="E30" s="1137"/>
      <c r="F30" s="1138" t="s">
        <v>431</v>
      </c>
      <c r="G30" s="1139"/>
      <c r="H30" s="1139"/>
      <c r="I30" s="1139"/>
      <c r="J30" s="1139"/>
      <c r="K30" s="1139"/>
      <c r="L30" s="1139"/>
      <c r="M30" s="1139"/>
      <c r="N30" s="1140"/>
    </row>
    <row r="31" spans="1:14" s="399" customFormat="1" ht="24" customHeight="1" x14ac:dyDescent="0.2">
      <c r="B31" s="400" t="s">
        <v>294</v>
      </c>
      <c r="C31" s="401" t="s">
        <v>326</v>
      </c>
      <c r="D31" s="1141" t="s">
        <v>295</v>
      </c>
      <c r="E31" s="1142"/>
      <c r="F31" s="402" t="s">
        <v>432</v>
      </c>
      <c r="G31" s="403"/>
      <c r="H31" s="403"/>
      <c r="I31" s="403"/>
      <c r="J31" s="403"/>
      <c r="K31" s="403"/>
      <c r="L31" s="403"/>
      <c r="M31" s="403"/>
      <c r="N31" s="404"/>
    </row>
    <row r="32" spans="1:14" s="410" customFormat="1" ht="23.15" customHeight="1" x14ac:dyDescent="0.2">
      <c r="A32" s="405" t="s">
        <v>73</v>
      </c>
      <c r="B32" s="406">
        <v>44291</v>
      </c>
      <c r="C32" s="407" t="s">
        <v>51</v>
      </c>
      <c r="D32" s="1143" t="s">
        <v>327</v>
      </c>
      <c r="E32" s="1144"/>
      <c r="F32" s="408"/>
      <c r="G32" s="399"/>
      <c r="H32" s="399"/>
      <c r="I32" s="399"/>
      <c r="J32" s="399"/>
      <c r="K32" s="399"/>
      <c r="L32" s="399"/>
      <c r="M32" s="399"/>
      <c r="N32" s="409"/>
    </row>
    <row r="33" spans="1:14" s="410" customFormat="1" ht="22" customHeight="1" x14ac:dyDescent="0.2">
      <c r="A33" s="405"/>
      <c r="B33" s="411"/>
      <c r="C33" s="412"/>
      <c r="D33" s="1145"/>
      <c r="E33" s="1146"/>
      <c r="F33" s="408"/>
      <c r="G33" s="399"/>
      <c r="H33" s="399"/>
      <c r="I33" s="399"/>
      <c r="J33" s="399"/>
      <c r="K33" s="399"/>
      <c r="L33" s="399"/>
      <c r="M33" s="399"/>
      <c r="N33" s="409"/>
    </row>
    <row r="34" spans="1:14" s="410" customFormat="1" ht="22" customHeight="1" x14ac:dyDescent="0.2">
      <c r="B34" s="413"/>
      <c r="C34" s="414"/>
      <c r="D34" s="1133"/>
      <c r="E34" s="1134"/>
      <c r="F34" s="408"/>
      <c r="G34" s="399"/>
      <c r="H34" s="399"/>
      <c r="I34" s="399"/>
      <c r="J34" s="399"/>
      <c r="K34" s="399"/>
      <c r="L34" s="399"/>
      <c r="M34" s="399"/>
      <c r="N34" s="409"/>
    </row>
    <row r="35" spans="1:14" s="410" customFormat="1" ht="22" customHeight="1" x14ac:dyDescent="0.2">
      <c r="B35" s="413"/>
      <c r="C35" s="414"/>
      <c r="D35" s="1133"/>
      <c r="E35" s="1134"/>
      <c r="F35" s="408"/>
      <c r="G35" s="399"/>
      <c r="H35" s="399"/>
      <c r="I35" s="399"/>
      <c r="J35" s="399"/>
      <c r="K35" s="399"/>
      <c r="L35" s="399"/>
      <c r="M35" s="399"/>
      <c r="N35" s="409"/>
    </row>
    <row r="36" spans="1:14" s="410" customFormat="1" ht="22" customHeight="1" x14ac:dyDescent="0.2">
      <c r="B36" s="413"/>
      <c r="C36" s="414"/>
      <c r="D36" s="1133"/>
      <c r="E36" s="1134"/>
      <c r="F36" s="408"/>
      <c r="G36" s="399"/>
      <c r="H36" s="399"/>
      <c r="I36" s="399"/>
      <c r="J36" s="399"/>
      <c r="K36" s="399"/>
      <c r="L36" s="399"/>
      <c r="M36" s="399"/>
      <c r="N36" s="409"/>
    </row>
    <row r="37" spans="1:14" s="410" customFormat="1" ht="22" customHeight="1" x14ac:dyDescent="0.2">
      <c r="B37" s="413"/>
      <c r="C37" s="414"/>
      <c r="D37" s="1133"/>
      <c r="E37" s="1134"/>
      <c r="F37" s="408"/>
      <c r="G37" s="399"/>
      <c r="H37" s="399"/>
      <c r="I37" s="399"/>
      <c r="J37" s="399"/>
      <c r="K37" s="399"/>
      <c r="L37" s="399"/>
      <c r="M37" s="399"/>
      <c r="N37" s="409"/>
    </row>
    <row r="38" spans="1:14" s="410" customFormat="1" ht="22" customHeight="1" x14ac:dyDescent="0.2">
      <c r="B38" s="413"/>
      <c r="C38" s="414"/>
      <c r="D38" s="1133"/>
      <c r="E38" s="1134"/>
      <c r="F38" s="408"/>
      <c r="G38" s="399"/>
      <c r="H38" s="399"/>
      <c r="I38" s="399"/>
      <c r="J38" s="399"/>
      <c r="K38" s="399"/>
      <c r="L38" s="399"/>
      <c r="M38" s="399"/>
      <c r="N38" s="409"/>
    </row>
    <row r="39" spans="1:14" s="410" customFormat="1" ht="22" customHeight="1" x14ac:dyDescent="0.2">
      <c r="B39" s="413"/>
      <c r="C39" s="414"/>
      <c r="D39" s="1133"/>
      <c r="E39" s="1134"/>
      <c r="F39" s="408"/>
      <c r="G39" s="399"/>
      <c r="H39" s="399"/>
      <c r="I39" s="399"/>
      <c r="J39" s="399"/>
      <c r="K39" s="399"/>
      <c r="L39" s="399"/>
      <c r="M39" s="399"/>
      <c r="N39" s="409"/>
    </row>
    <row r="40" spans="1:14" s="410" customFormat="1" ht="22" customHeight="1" x14ac:dyDescent="0.2">
      <c r="B40" s="413"/>
      <c r="C40" s="414"/>
      <c r="D40" s="1133"/>
      <c r="E40" s="1134"/>
      <c r="F40" s="408"/>
      <c r="G40" s="399"/>
      <c r="H40" s="399"/>
      <c r="I40" s="399"/>
      <c r="J40" s="399"/>
      <c r="K40" s="399"/>
      <c r="L40" s="399"/>
      <c r="M40" s="399"/>
      <c r="N40" s="409"/>
    </row>
    <row r="41" spans="1:14" s="410" customFormat="1" ht="22" customHeight="1" thickBot="1" x14ac:dyDescent="0.25">
      <c r="B41" s="415"/>
      <c r="C41" s="416"/>
      <c r="D41" s="1131"/>
      <c r="E41" s="1132"/>
      <c r="F41" s="417"/>
      <c r="G41" s="418"/>
      <c r="H41" s="418"/>
      <c r="I41" s="418"/>
      <c r="J41" s="418"/>
      <c r="K41" s="418"/>
      <c r="L41" s="418"/>
      <c r="M41" s="418"/>
      <c r="N41" s="419"/>
    </row>
    <row r="42" spans="1:14" s="72" customFormat="1" ht="10.5" customHeight="1" x14ac:dyDescent="0.2">
      <c r="B42" s="1129" t="s">
        <v>433</v>
      </c>
      <c r="C42" s="1129"/>
      <c r="D42" s="1129"/>
      <c r="E42" s="1129"/>
      <c r="F42" s="1129"/>
      <c r="G42" s="1129"/>
      <c r="H42" s="1129"/>
      <c r="I42" s="1129"/>
      <c r="J42" s="1129"/>
      <c r="K42" s="1129"/>
      <c r="L42" s="1129"/>
      <c r="M42" s="1129"/>
      <c r="N42" s="1129"/>
    </row>
    <row r="43" spans="1:14" ht="37.5" customHeight="1" x14ac:dyDescent="0.2">
      <c r="B43" s="1130"/>
      <c r="C43" s="1130"/>
      <c r="D43" s="1130"/>
      <c r="E43" s="1130"/>
      <c r="F43" s="1130"/>
      <c r="G43" s="1130"/>
      <c r="H43" s="1130"/>
      <c r="I43" s="1130"/>
      <c r="J43" s="1130"/>
      <c r="K43" s="1130"/>
      <c r="L43" s="1130"/>
      <c r="M43" s="1130"/>
      <c r="N43" s="1130"/>
    </row>
    <row r="44" spans="1:14" ht="24" customHeight="1" x14ac:dyDescent="0.2"/>
    <row r="45" spans="1:14" ht="24" customHeight="1" x14ac:dyDescent="0.2"/>
    <row r="46" spans="1:14" ht="24" customHeight="1" x14ac:dyDescent="0.2"/>
    <row r="47" spans="1:14" ht="24" customHeight="1" x14ac:dyDescent="0.2"/>
    <row r="48" spans="1:14" ht="24" customHeight="1" x14ac:dyDescent="0.2"/>
    <row r="49" ht="24" customHeight="1" x14ac:dyDescent="0.2"/>
    <row r="50" ht="24" customHeight="1" x14ac:dyDescent="0.2"/>
    <row r="51" ht="24" customHeight="1" x14ac:dyDescent="0.2"/>
    <row r="52" ht="24" customHeight="1" x14ac:dyDescent="0.2"/>
    <row r="53" ht="24" customHeight="1" x14ac:dyDescent="0.2"/>
    <row r="54" ht="24" customHeight="1" x14ac:dyDescent="0.2"/>
  </sheetData>
  <sheetProtection algorithmName="SHA-512" hashValue="zK1DcuPVBHueQ9UJIE+44sKaNzupufUquB5t86WbFmt9v9FDVp8LTX/25BU/tUV6fVzxofIRr2SfCevp51tBkg==" saltValue="Y9amN2fydQuusTac3GOMdg==" spinCount="100000" sheet="1" objects="1" scenarios="1"/>
  <mergeCells count="56">
    <mergeCell ref="K1:N1"/>
    <mergeCell ref="B2:H3"/>
    <mergeCell ref="J2:N3"/>
    <mergeCell ref="B5:N5"/>
    <mergeCell ref="B11:N11"/>
    <mergeCell ref="B12:N12"/>
    <mergeCell ref="B13:N13"/>
    <mergeCell ref="B14:N14"/>
    <mergeCell ref="B17:N17"/>
    <mergeCell ref="C16:G16"/>
    <mergeCell ref="C19:E19"/>
    <mergeCell ref="F19:H19"/>
    <mergeCell ref="I19:N19"/>
    <mergeCell ref="H16:J16"/>
    <mergeCell ref="K16:N16"/>
    <mergeCell ref="C18:E18"/>
    <mergeCell ref="F18:G18"/>
    <mergeCell ref="H18:J18"/>
    <mergeCell ref="L18:N18"/>
    <mergeCell ref="B20:G23"/>
    <mergeCell ref="H20:I21"/>
    <mergeCell ref="J20:N20"/>
    <mergeCell ref="J21:N21"/>
    <mergeCell ref="H22:I23"/>
    <mergeCell ref="J22:N22"/>
    <mergeCell ref="J23:N23"/>
    <mergeCell ref="B24:C24"/>
    <mergeCell ref="D24:F24"/>
    <mergeCell ref="G24:H24"/>
    <mergeCell ref="I24:N24"/>
    <mergeCell ref="B25:C25"/>
    <mergeCell ref="D25:F25"/>
    <mergeCell ref="G25:H29"/>
    <mergeCell ref="J25:N25"/>
    <mergeCell ref="B26:C27"/>
    <mergeCell ref="D26:F27"/>
    <mergeCell ref="J26:N26"/>
    <mergeCell ref="J27:N27"/>
    <mergeCell ref="B28:C29"/>
    <mergeCell ref="D28:F29"/>
    <mergeCell ref="J28:N28"/>
    <mergeCell ref="J29:N29"/>
    <mergeCell ref="B42:N43"/>
    <mergeCell ref="D41:E41"/>
    <mergeCell ref="D40:E40"/>
    <mergeCell ref="B30:E30"/>
    <mergeCell ref="F30:N30"/>
    <mergeCell ref="D31:E31"/>
    <mergeCell ref="D32:E32"/>
    <mergeCell ref="D33:E33"/>
    <mergeCell ref="D34:E34"/>
    <mergeCell ref="D35:E35"/>
    <mergeCell ref="D36:E36"/>
    <mergeCell ref="D37:E37"/>
    <mergeCell ref="D38:E38"/>
    <mergeCell ref="D39:E39"/>
  </mergeCells>
  <phoneticPr fontId="8"/>
  <printOptions horizontalCentered="1" verticalCentered="1"/>
  <pageMargins left="0.23622047244094491" right="0.23622047244094491" top="0.51181102362204722" bottom="0.35433070866141736" header="0" footer="0"/>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nchor moveWithCells="1">
                  <from>
                    <xdr:col>7</xdr:col>
                    <xdr:colOff>31750</xdr:colOff>
                    <xdr:row>19</xdr:row>
                    <xdr:rowOff>165100</xdr:rowOff>
                  </from>
                  <to>
                    <xdr:col>7</xdr:col>
                    <xdr:colOff>317500</xdr:colOff>
                    <xdr:row>20</xdr:row>
                    <xdr:rowOff>184150</xdr:rowOff>
                  </to>
                </anchor>
              </controlPr>
            </control>
          </mc:Choice>
        </mc:AlternateContent>
        <mc:AlternateContent xmlns:mc="http://schemas.openxmlformats.org/markup-compatibility/2006">
          <mc:Choice Requires="x14">
            <control shapeId="53250" r:id="rId5" name="Check Box 2">
              <controlPr defaultSize="0" autoFill="0" autoLine="0" autoPict="0">
                <anchor moveWithCells="1">
                  <from>
                    <xdr:col>7</xdr:col>
                    <xdr:colOff>31750</xdr:colOff>
                    <xdr:row>21</xdr:row>
                    <xdr:rowOff>152400</xdr:rowOff>
                  </from>
                  <to>
                    <xdr:col>7</xdr:col>
                    <xdr:colOff>317500</xdr:colOff>
                    <xdr:row>22</xdr:row>
                    <xdr:rowOff>165100</xdr:rowOff>
                  </to>
                </anchor>
              </controlPr>
            </control>
          </mc:Choice>
        </mc:AlternateContent>
        <mc:AlternateContent xmlns:mc="http://schemas.openxmlformats.org/markup-compatibility/2006">
          <mc:Choice Requires="x14">
            <control shapeId="53251" r:id="rId6" name="Check Box 3">
              <controlPr defaultSize="0" autoFill="0" autoLine="0" autoPict="0">
                <anchor moveWithCells="1">
                  <from>
                    <xdr:col>9</xdr:col>
                    <xdr:colOff>342900</xdr:colOff>
                    <xdr:row>19</xdr:row>
                    <xdr:rowOff>12700</xdr:rowOff>
                  </from>
                  <to>
                    <xdr:col>10</xdr:col>
                    <xdr:colOff>31750</xdr:colOff>
                    <xdr:row>20</xdr:row>
                    <xdr:rowOff>12700</xdr:rowOff>
                  </to>
                </anchor>
              </controlPr>
            </control>
          </mc:Choice>
        </mc:AlternateContent>
        <mc:AlternateContent xmlns:mc="http://schemas.openxmlformats.org/markup-compatibility/2006">
          <mc:Choice Requires="x14">
            <control shapeId="53252" r:id="rId7" name="Check Box 4">
              <controlPr defaultSize="0" autoFill="0" autoLine="0" autoPict="0">
                <anchor moveWithCells="1">
                  <from>
                    <xdr:col>9</xdr:col>
                    <xdr:colOff>342900</xdr:colOff>
                    <xdr:row>20</xdr:row>
                    <xdr:rowOff>31750</xdr:rowOff>
                  </from>
                  <to>
                    <xdr:col>10</xdr:col>
                    <xdr:colOff>31750</xdr:colOff>
                    <xdr:row>21</xdr:row>
                    <xdr:rowOff>31750</xdr:rowOff>
                  </to>
                </anchor>
              </controlPr>
            </control>
          </mc:Choice>
        </mc:AlternateContent>
        <mc:AlternateContent xmlns:mc="http://schemas.openxmlformats.org/markup-compatibility/2006">
          <mc:Choice Requires="x14">
            <control shapeId="53253" r:id="rId8" name="Check Box 5">
              <controlPr defaultSize="0" autoFill="0" autoLine="0" autoPict="0">
                <anchor moveWithCells="1">
                  <from>
                    <xdr:col>9</xdr:col>
                    <xdr:colOff>342900</xdr:colOff>
                    <xdr:row>21</xdr:row>
                    <xdr:rowOff>31750</xdr:rowOff>
                  </from>
                  <to>
                    <xdr:col>10</xdr:col>
                    <xdr:colOff>31750</xdr:colOff>
                    <xdr:row>22</xdr:row>
                    <xdr:rowOff>31750</xdr:rowOff>
                  </to>
                </anchor>
              </controlPr>
            </control>
          </mc:Choice>
        </mc:AlternateContent>
        <mc:AlternateContent xmlns:mc="http://schemas.openxmlformats.org/markup-compatibility/2006">
          <mc:Choice Requires="x14">
            <control shapeId="53254" r:id="rId9" name="Check Box 6">
              <controlPr defaultSize="0" autoFill="0" autoLine="0" autoPict="0">
                <anchor moveWithCells="1">
                  <from>
                    <xdr:col>9</xdr:col>
                    <xdr:colOff>342900</xdr:colOff>
                    <xdr:row>22</xdr:row>
                    <xdr:rowOff>31750</xdr:rowOff>
                  </from>
                  <to>
                    <xdr:col>10</xdr:col>
                    <xdr:colOff>31750</xdr:colOff>
                    <xdr:row>23</xdr:row>
                    <xdr:rowOff>31750</xdr:rowOff>
                  </to>
                </anchor>
              </controlPr>
            </control>
          </mc:Choice>
        </mc:AlternateContent>
        <mc:AlternateContent xmlns:mc="http://schemas.openxmlformats.org/markup-compatibility/2006">
          <mc:Choice Requires="x14">
            <control shapeId="53255" r:id="rId10" name="Check Box 7">
              <controlPr defaultSize="0" autoFill="0" autoLine="0" autoPict="0">
                <anchor moveWithCells="1">
                  <from>
                    <xdr:col>8</xdr:col>
                    <xdr:colOff>203200</xdr:colOff>
                    <xdr:row>23</xdr:row>
                    <xdr:rowOff>679450</xdr:rowOff>
                  </from>
                  <to>
                    <xdr:col>9</xdr:col>
                    <xdr:colOff>31750</xdr:colOff>
                    <xdr:row>25</xdr:row>
                    <xdr:rowOff>69850</xdr:rowOff>
                  </to>
                </anchor>
              </controlPr>
            </control>
          </mc:Choice>
        </mc:AlternateContent>
        <mc:AlternateContent xmlns:mc="http://schemas.openxmlformats.org/markup-compatibility/2006">
          <mc:Choice Requires="x14">
            <control shapeId="53256" r:id="rId11" name="Check Box 8">
              <controlPr defaultSize="0" autoFill="0" autoLine="0" autoPict="0">
                <anchor moveWithCells="1">
                  <from>
                    <xdr:col>8</xdr:col>
                    <xdr:colOff>203200</xdr:colOff>
                    <xdr:row>24</xdr:row>
                    <xdr:rowOff>203200</xdr:rowOff>
                  </from>
                  <to>
                    <xdr:col>9</xdr:col>
                    <xdr:colOff>31750</xdr:colOff>
                    <xdr:row>26</xdr:row>
                    <xdr:rowOff>50800</xdr:rowOff>
                  </to>
                </anchor>
              </controlPr>
            </control>
          </mc:Choice>
        </mc:AlternateContent>
        <mc:AlternateContent xmlns:mc="http://schemas.openxmlformats.org/markup-compatibility/2006">
          <mc:Choice Requires="x14">
            <control shapeId="53257" r:id="rId12" name="Check Box 9">
              <controlPr defaultSize="0" autoFill="0" autoLine="0" autoPict="0">
                <anchor moveWithCells="1">
                  <from>
                    <xdr:col>8</xdr:col>
                    <xdr:colOff>203200</xdr:colOff>
                    <xdr:row>25</xdr:row>
                    <xdr:rowOff>203200</xdr:rowOff>
                  </from>
                  <to>
                    <xdr:col>9</xdr:col>
                    <xdr:colOff>31750</xdr:colOff>
                    <xdr:row>27</xdr:row>
                    <xdr:rowOff>50800</xdr:rowOff>
                  </to>
                </anchor>
              </controlPr>
            </control>
          </mc:Choice>
        </mc:AlternateContent>
        <mc:AlternateContent xmlns:mc="http://schemas.openxmlformats.org/markup-compatibility/2006">
          <mc:Choice Requires="x14">
            <control shapeId="53258" r:id="rId13" name="Check Box 10">
              <controlPr defaultSize="0" autoFill="0" autoLine="0" autoPict="0">
                <anchor moveWithCells="1">
                  <from>
                    <xdr:col>8</xdr:col>
                    <xdr:colOff>203200</xdr:colOff>
                    <xdr:row>26</xdr:row>
                    <xdr:rowOff>203200</xdr:rowOff>
                  </from>
                  <to>
                    <xdr:col>9</xdr:col>
                    <xdr:colOff>31750</xdr:colOff>
                    <xdr:row>28</xdr:row>
                    <xdr:rowOff>50800</xdr:rowOff>
                  </to>
                </anchor>
              </controlPr>
            </control>
          </mc:Choice>
        </mc:AlternateContent>
        <mc:AlternateContent xmlns:mc="http://schemas.openxmlformats.org/markup-compatibility/2006">
          <mc:Choice Requires="x14">
            <control shapeId="53259" r:id="rId14" name="Check Box 11">
              <controlPr defaultSize="0" autoFill="0" autoLine="0" autoPict="0">
                <anchor moveWithCells="1">
                  <from>
                    <xdr:col>8</xdr:col>
                    <xdr:colOff>203200</xdr:colOff>
                    <xdr:row>27</xdr:row>
                    <xdr:rowOff>203200</xdr:rowOff>
                  </from>
                  <to>
                    <xdr:col>9</xdr:col>
                    <xdr:colOff>31750</xdr:colOff>
                    <xdr:row>29</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T34"/>
  <sheetViews>
    <sheetView view="pageBreakPreview" zoomScaleNormal="100" zoomScaleSheetLayoutView="100" workbookViewId="0"/>
  </sheetViews>
  <sheetFormatPr defaultColWidth="9" defaultRowHeight="13" x14ac:dyDescent="0.2"/>
  <cols>
    <col min="1" max="1" width="5.6328125" style="34" customWidth="1"/>
    <col min="2" max="10" width="4.6328125" style="34" customWidth="1"/>
    <col min="11" max="11" width="5.6328125" style="34" customWidth="1"/>
    <col min="12" max="20" width="4.6328125" style="34" customWidth="1"/>
    <col min="21" max="16384" width="9" style="34"/>
  </cols>
  <sheetData>
    <row r="1" spans="1:20" ht="27" customHeight="1" x14ac:dyDescent="0.2">
      <c r="B1" s="1267" t="s">
        <v>465</v>
      </c>
      <c r="C1" s="1267"/>
      <c r="D1" s="1267"/>
      <c r="E1" s="1267"/>
      <c r="F1" s="1267"/>
      <c r="G1" s="1267"/>
      <c r="H1" s="1267"/>
      <c r="I1" s="1267"/>
      <c r="J1" s="1267"/>
      <c r="K1" s="1267"/>
      <c r="L1" s="1267"/>
      <c r="M1" s="1267"/>
      <c r="N1" s="1267"/>
      <c r="O1" s="1267"/>
      <c r="P1" s="1267"/>
      <c r="Q1" s="1267"/>
      <c r="R1" s="1267"/>
      <c r="S1" s="1267"/>
      <c r="T1" s="1267"/>
    </row>
    <row r="2" spans="1:20" ht="19.5" customHeight="1" x14ac:dyDescent="0.2">
      <c r="A2" s="1269" t="s">
        <v>39</v>
      </c>
      <c r="B2" s="1269"/>
      <c r="C2" s="248"/>
      <c r="D2" s="248"/>
      <c r="E2" s="248"/>
      <c r="F2" s="39"/>
      <c r="G2" s="39"/>
      <c r="H2" s="35"/>
      <c r="I2" s="36"/>
      <c r="J2" s="36"/>
      <c r="K2" s="38"/>
      <c r="L2" s="38"/>
      <c r="M2" s="38"/>
      <c r="N2" s="38"/>
      <c r="O2" s="38"/>
      <c r="Q2" s="216" t="s">
        <v>585</v>
      </c>
      <c r="R2" s="1268">
        <f ca="1">TODAY()</f>
        <v>45022</v>
      </c>
      <c r="S2" s="1268"/>
      <c r="T2" s="1268"/>
    </row>
    <row r="3" spans="1:20" ht="30" customHeight="1" x14ac:dyDescent="0.2">
      <c r="A3" s="249" t="s">
        <v>38</v>
      </c>
      <c r="B3" s="249"/>
      <c r="C3" s="1270">
        <f>申請書!F11</f>
        <v>0</v>
      </c>
      <c r="D3" s="1271"/>
      <c r="E3" s="1271"/>
      <c r="F3" s="1271"/>
      <c r="G3" s="1271"/>
      <c r="H3" s="1271"/>
      <c r="I3" s="1271"/>
      <c r="J3" s="1271"/>
      <c r="K3" s="1271"/>
      <c r="L3" s="1271"/>
      <c r="M3" s="1271"/>
      <c r="N3" s="1271"/>
      <c r="O3" s="1271"/>
      <c r="P3" s="1271"/>
      <c r="Q3" s="1271"/>
      <c r="R3" s="1271"/>
      <c r="S3" s="1271"/>
      <c r="T3" s="1272"/>
    </row>
    <row r="4" spans="1:20" ht="30" customHeight="1" x14ac:dyDescent="0.2">
      <c r="A4" s="1275" t="s">
        <v>18</v>
      </c>
      <c r="B4" s="1275"/>
      <c r="C4" s="1279">
        <f>申請書!D22</f>
        <v>0</v>
      </c>
      <c r="D4" s="1280"/>
      <c r="E4" s="1280"/>
      <c r="F4" s="1280"/>
      <c r="G4" s="1281">
        <f>申請書!F22</f>
        <v>0</v>
      </c>
      <c r="H4" s="1281"/>
      <c r="I4" s="1281"/>
      <c r="J4" s="1281"/>
      <c r="K4" s="1281"/>
      <c r="L4" s="58"/>
      <c r="M4" s="1282"/>
      <c r="N4" s="1282"/>
      <c r="O4" s="1282"/>
      <c r="P4" s="1282"/>
      <c r="Q4" s="1283"/>
      <c r="R4" s="1283"/>
      <c r="S4" s="1283"/>
      <c r="T4" s="1284"/>
    </row>
    <row r="5" spans="1:20" ht="30" customHeight="1" x14ac:dyDescent="0.2">
      <c r="A5" s="1276" t="s">
        <v>112</v>
      </c>
      <c r="B5" s="1276"/>
      <c r="C5" s="1285" t="s">
        <v>117</v>
      </c>
      <c r="D5" s="1286"/>
      <c r="E5" s="1286"/>
      <c r="F5" s="1286"/>
      <c r="G5" s="1286"/>
      <c r="H5" s="1286"/>
      <c r="I5" s="1286"/>
      <c r="J5" s="1286"/>
      <c r="K5" s="1286"/>
      <c r="L5" s="1287" t="s">
        <v>584</v>
      </c>
      <c r="M5" s="1287"/>
      <c r="N5" s="1287"/>
      <c r="O5" s="1287"/>
      <c r="P5" s="1287"/>
      <c r="Q5" s="1287"/>
      <c r="R5" s="1287"/>
      <c r="S5" s="1287"/>
      <c r="T5" s="1288"/>
    </row>
    <row r="6" spans="1:20" ht="6.65" customHeight="1" x14ac:dyDescent="0.2">
      <c r="A6" s="1273"/>
      <c r="B6" s="1273"/>
      <c r="C6" s="1273"/>
      <c r="D6" s="1273"/>
      <c r="E6" s="1273"/>
      <c r="F6" s="1273"/>
      <c r="G6" s="1273"/>
      <c r="H6" s="1273"/>
      <c r="I6" s="1273"/>
      <c r="J6" s="1273"/>
      <c r="K6" s="1273"/>
      <c r="L6" s="1273"/>
      <c r="M6" s="1273"/>
      <c r="N6" s="1273"/>
      <c r="O6" s="1273"/>
      <c r="P6" s="1273"/>
      <c r="Q6" s="1273"/>
      <c r="R6" s="1273"/>
      <c r="S6" s="1273"/>
      <c r="T6" s="1273"/>
    </row>
    <row r="7" spans="1:20" ht="18" customHeight="1" x14ac:dyDescent="0.2">
      <c r="A7" s="1274" t="s">
        <v>282</v>
      </c>
      <c r="B7" s="1274"/>
      <c r="C7" s="1274"/>
      <c r="D7" s="1274"/>
      <c r="E7" s="1274"/>
      <c r="F7" s="1274"/>
      <c r="G7" s="1274"/>
      <c r="H7" s="1274"/>
      <c r="I7" s="1274"/>
      <c r="J7" s="1274"/>
      <c r="K7" s="1274"/>
      <c r="L7" s="1274"/>
      <c r="M7" s="1274"/>
      <c r="N7" s="1274"/>
      <c r="O7" s="1274"/>
      <c r="P7" s="1274"/>
      <c r="Q7" s="1274"/>
      <c r="R7" s="1274"/>
      <c r="S7" s="1274"/>
      <c r="T7" s="1274"/>
    </row>
    <row r="8" spans="1:20" ht="18" customHeight="1" x14ac:dyDescent="0.2">
      <c r="A8" s="1274" t="s">
        <v>328</v>
      </c>
      <c r="B8" s="1274"/>
      <c r="C8" s="1274"/>
      <c r="D8" s="1274"/>
      <c r="E8" s="1274"/>
      <c r="F8" s="1274"/>
      <c r="G8" s="1274"/>
      <c r="H8" s="1274"/>
      <c r="I8" s="1274"/>
      <c r="J8" s="1274"/>
      <c r="K8" s="1274"/>
      <c r="L8" s="1274"/>
      <c r="M8" s="1274"/>
      <c r="N8" s="1274"/>
      <c r="O8" s="1274"/>
      <c r="P8" s="1274"/>
      <c r="Q8" s="1274"/>
      <c r="R8" s="1274"/>
      <c r="S8" s="1274"/>
      <c r="T8" s="1274"/>
    </row>
    <row r="9" spans="1:20" ht="18" customHeight="1" x14ac:dyDescent="0.2">
      <c r="A9" s="1274" t="s">
        <v>224</v>
      </c>
      <c r="B9" s="1274"/>
      <c r="C9" s="1274"/>
      <c r="D9" s="1274"/>
      <c r="E9" s="1274"/>
      <c r="F9" s="1274"/>
      <c r="G9" s="1274"/>
      <c r="H9" s="1274"/>
      <c r="I9" s="1274"/>
      <c r="J9" s="1274"/>
      <c r="K9" s="1274"/>
      <c r="L9" s="1274"/>
      <c r="M9" s="1274"/>
      <c r="N9" s="1274"/>
      <c r="O9" s="1274"/>
      <c r="P9" s="1274"/>
      <c r="Q9" s="1274"/>
      <c r="R9" s="1274"/>
      <c r="S9" s="1274"/>
      <c r="T9" s="1274"/>
    </row>
    <row r="10" spans="1:20" ht="18" customHeight="1" thickBot="1" x14ac:dyDescent="0.25">
      <c r="A10" s="1277" t="s">
        <v>155</v>
      </c>
      <c r="B10" s="1278"/>
      <c r="C10" s="1278"/>
      <c r="D10" s="1278"/>
      <c r="E10" s="1278"/>
      <c r="F10" s="1278"/>
      <c r="G10" s="1278"/>
      <c r="H10" s="1278"/>
      <c r="I10" s="1278"/>
      <c r="J10" s="1278"/>
      <c r="K10" s="1278"/>
      <c r="L10" s="1278"/>
      <c r="M10" s="1278"/>
      <c r="N10" s="1278"/>
      <c r="O10" s="1278"/>
      <c r="P10" s="1278"/>
      <c r="Q10" s="1278"/>
      <c r="R10" s="1278"/>
      <c r="S10" s="1278"/>
      <c r="T10" s="1278"/>
    </row>
    <row r="11" spans="1:20" ht="20.149999999999999" customHeight="1" x14ac:dyDescent="0.2">
      <c r="A11" s="1289" t="s">
        <v>77</v>
      </c>
      <c r="B11" s="1290"/>
      <c r="C11" s="1290"/>
      <c r="D11" s="1291"/>
      <c r="E11" s="420"/>
      <c r="F11" s="266" t="s">
        <v>114</v>
      </c>
      <c r="G11" s="421"/>
      <c r="H11" s="267" t="s">
        <v>115</v>
      </c>
      <c r="I11" s="422"/>
      <c r="J11" s="268" t="s">
        <v>116</v>
      </c>
      <c r="K11" s="1289" t="s">
        <v>77</v>
      </c>
      <c r="L11" s="1290"/>
      <c r="M11" s="1290"/>
      <c r="N11" s="1291"/>
      <c r="O11" s="421"/>
      <c r="P11" s="266" t="s">
        <v>114</v>
      </c>
      <c r="Q11" s="420"/>
      <c r="R11" s="267" t="s">
        <v>115</v>
      </c>
      <c r="S11" s="422"/>
      <c r="T11" s="268" t="s">
        <v>116</v>
      </c>
    </row>
    <row r="12" spans="1:20" s="81" customFormat="1" ht="30.75" customHeight="1" x14ac:dyDescent="0.2">
      <c r="A12" s="262" t="s">
        <v>221</v>
      </c>
      <c r="B12" s="1258" t="s">
        <v>113</v>
      </c>
      <c r="C12" s="1259"/>
      <c r="D12" s="1260"/>
      <c r="E12" s="1261" t="s">
        <v>118</v>
      </c>
      <c r="F12" s="1262"/>
      <c r="G12" s="1263" t="s">
        <v>219</v>
      </c>
      <c r="H12" s="1264"/>
      <c r="I12" s="1265" t="s">
        <v>222</v>
      </c>
      <c r="J12" s="1266"/>
      <c r="K12" s="262" t="s">
        <v>221</v>
      </c>
      <c r="L12" s="1258" t="s">
        <v>113</v>
      </c>
      <c r="M12" s="1259"/>
      <c r="N12" s="1260"/>
      <c r="O12" s="1261" t="s">
        <v>118</v>
      </c>
      <c r="P12" s="1262"/>
      <c r="Q12" s="1263" t="s">
        <v>219</v>
      </c>
      <c r="R12" s="1264"/>
      <c r="S12" s="1265" t="s">
        <v>222</v>
      </c>
      <c r="T12" s="1266"/>
    </row>
    <row r="13" spans="1:20" ht="25" customHeight="1" x14ac:dyDescent="0.2">
      <c r="A13" s="423"/>
      <c r="B13" s="1253" t="str">
        <f>IFERROR(VLOOKUP(A13,食材一覧!$A$8:$H$76,2,FALSE),"")</f>
        <v/>
      </c>
      <c r="C13" s="1254"/>
      <c r="D13" s="1255"/>
      <c r="E13" s="1256"/>
      <c r="F13" s="1257"/>
      <c r="G13" s="1249" t="str">
        <f>IFERROR(VLOOKUP(A13,食材一覧!$A$8:$H$76,8,FALSE),"")</f>
        <v/>
      </c>
      <c r="H13" s="1250"/>
      <c r="I13" s="1245" t="str">
        <f>IFERROR(E13*G13,"")</f>
        <v/>
      </c>
      <c r="J13" s="1246"/>
      <c r="K13" s="423"/>
      <c r="L13" s="1253" t="str">
        <f>IFERROR(VLOOKUP(K13,食材一覧!$A$8:$H$76,2,FALSE),"")</f>
        <v/>
      </c>
      <c r="M13" s="1254"/>
      <c r="N13" s="1255"/>
      <c r="O13" s="1251"/>
      <c r="P13" s="1252"/>
      <c r="Q13" s="1249" t="str">
        <f>IFERROR(VLOOKUP(K13,食材一覧!$A$8:$H$76,8,FALSE),"")</f>
        <v/>
      </c>
      <c r="R13" s="1250"/>
      <c r="S13" s="1245" t="str">
        <f>IFERROR(O13*Q13,"")</f>
        <v/>
      </c>
      <c r="T13" s="1246"/>
    </row>
    <row r="14" spans="1:20" ht="25" customHeight="1" x14ac:dyDescent="0.2">
      <c r="A14" s="423"/>
      <c r="B14" s="1253" t="str">
        <f>IFERROR(VLOOKUP(A14,食材一覧!$A$8:$H$76,2,FALSE),"")</f>
        <v/>
      </c>
      <c r="C14" s="1254"/>
      <c r="D14" s="1255"/>
      <c r="E14" s="1256"/>
      <c r="F14" s="1257"/>
      <c r="G14" s="1249" t="str">
        <f>IFERROR(VLOOKUP(A14,食材一覧!$A$8:$H$76,8,FALSE),"")</f>
        <v/>
      </c>
      <c r="H14" s="1250"/>
      <c r="I14" s="1245" t="str">
        <f t="shared" ref="I14:I32" si="0">IFERROR(E14*G14,"")</f>
        <v/>
      </c>
      <c r="J14" s="1246"/>
      <c r="K14" s="423"/>
      <c r="L14" s="1253" t="str">
        <f>IFERROR(VLOOKUP(K14,食材一覧!$A$8:$H$76,2,FALSE),"")</f>
        <v/>
      </c>
      <c r="M14" s="1254"/>
      <c r="N14" s="1255"/>
      <c r="O14" s="1251"/>
      <c r="P14" s="1252"/>
      <c r="Q14" s="1249" t="str">
        <f>IFERROR(VLOOKUP(K14,食材一覧!$A$8:$H$76,8,FALSE),"")</f>
        <v/>
      </c>
      <c r="R14" s="1250"/>
      <c r="S14" s="1245" t="str">
        <f t="shared" ref="S14:S32" si="1">IFERROR(O14*Q14,"")</f>
        <v/>
      </c>
      <c r="T14" s="1246"/>
    </row>
    <row r="15" spans="1:20" ht="25" customHeight="1" x14ac:dyDescent="0.2">
      <c r="A15" s="423"/>
      <c r="B15" s="1253" t="str">
        <f>IFERROR(VLOOKUP(A15,食材一覧!$A$8:$H$76,2,FALSE),"")</f>
        <v/>
      </c>
      <c r="C15" s="1254"/>
      <c r="D15" s="1255"/>
      <c r="E15" s="1256"/>
      <c r="F15" s="1257"/>
      <c r="G15" s="1249" t="str">
        <f>IFERROR(VLOOKUP(A15,食材一覧!$A$8:$H$76,8,FALSE),"")</f>
        <v/>
      </c>
      <c r="H15" s="1250"/>
      <c r="I15" s="1245" t="str">
        <f t="shared" si="0"/>
        <v/>
      </c>
      <c r="J15" s="1246"/>
      <c r="K15" s="423"/>
      <c r="L15" s="1253" t="str">
        <f>IFERROR(VLOOKUP(K15,食材一覧!$A$8:$H$76,2,FALSE),"")</f>
        <v/>
      </c>
      <c r="M15" s="1254"/>
      <c r="N15" s="1255"/>
      <c r="O15" s="1251"/>
      <c r="P15" s="1252"/>
      <c r="Q15" s="1249" t="str">
        <f>IFERROR(VLOOKUP(K15,食材一覧!$A$8:$H$76,8,FALSE),"")</f>
        <v/>
      </c>
      <c r="R15" s="1250"/>
      <c r="S15" s="1245" t="str">
        <f t="shared" si="1"/>
        <v/>
      </c>
      <c r="T15" s="1246"/>
    </row>
    <row r="16" spans="1:20" ht="25" customHeight="1" x14ac:dyDescent="0.2">
      <c r="A16" s="423"/>
      <c r="B16" s="1253" t="str">
        <f>IFERROR(VLOOKUP(A16,食材一覧!$A$8:$H$76,2,FALSE),"")</f>
        <v/>
      </c>
      <c r="C16" s="1254"/>
      <c r="D16" s="1255"/>
      <c r="E16" s="1256"/>
      <c r="F16" s="1257"/>
      <c r="G16" s="1249" t="str">
        <f>IFERROR(VLOOKUP(A16,食材一覧!$A$8:$H$76,8,FALSE),"")</f>
        <v/>
      </c>
      <c r="H16" s="1250"/>
      <c r="I16" s="1245" t="str">
        <f t="shared" si="0"/>
        <v/>
      </c>
      <c r="J16" s="1246"/>
      <c r="K16" s="423"/>
      <c r="L16" s="1253" t="str">
        <f>IFERROR(VLOOKUP(K16,食材一覧!$A$8:$H$76,2,FALSE),"")</f>
        <v/>
      </c>
      <c r="M16" s="1254"/>
      <c r="N16" s="1255"/>
      <c r="O16" s="1251"/>
      <c r="P16" s="1252"/>
      <c r="Q16" s="1249" t="str">
        <f>IFERROR(VLOOKUP(K16,食材一覧!$A$8:$H$76,8,FALSE),"")</f>
        <v/>
      </c>
      <c r="R16" s="1250"/>
      <c r="S16" s="1245" t="str">
        <f t="shared" si="1"/>
        <v/>
      </c>
      <c r="T16" s="1246"/>
    </row>
    <row r="17" spans="1:20" ht="25" customHeight="1" x14ac:dyDescent="0.2">
      <c r="A17" s="423"/>
      <c r="B17" s="1253" t="str">
        <f>IFERROR(VLOOKUP(A17,食材一覧!$A$8:$H$76,2,FALSE),"")</f>
        <v/>
      </c>
      <c r="C17" s="1254"/>
      <c r="D17" s="1255"/>
      <c r="E17" s="1256"/>
      <c r="F17" s="1257"/>
      <c r="G17" s="1249" t="str">
        <f>IFERROR(VLOOKUP(A17,食材一覧!$A$8:$H$76,8,FALSE),"")</f>
        <v/>
      </c>
      <c r="H17" s="1250"/>
      <c r="I17" s="1245" t="str">
        <f t="shared" si="0"/>
        <v/>
      </c>
      <c r="J17" s="1246"/>
      <c r="K17" s="423"/>
      <c r="L17" s="1253" t="str">
        <f>IFERROR(VLOOKUP(K17,食材一覧!$A$8:$H$76,2,FALSE),"")</f>
        <v/>
      </c>
      <c r="M17" s="1254"/>
      <c r="N17" s="1255"/>
      <c r="O17" s="1251"/>
      <c r="P17" s="1252"/>
      <c r="Q17" s="1249" t="str">
        <f>IFERROR(VLOOKUP(K17,食材一覧!$A$8:$H$76,8,FALSE),"")</f>
        <v/>
      </c>
      <c r="R17" s="1250"/>
      <c r="S17" s="1245" t="str">
        <f t="shared" si="1"/>
        <v/>
      </c>
      <c r="T17" s="1246"/>
    </row>
    <row r="18" spans="1:20" ht="25" customHeight="1" x14ac:dyDescent="0.2">
      <c r="A18" s="423"/>
      <c r="B18" s="1253" t="str">
        <f>IFERROR(VLOOKUP(A18,食材一覧!$A$8:$H$76,2,FALSE),"")</f>
        <v/>
      </c>
      <c r="C18" s="1254"/>
      <c r="D18" s="1255"/>
      <c r="E18" s="1256"/>
      <c r="F18" s="1257"/>
      <c r="G18" s="1249" t="str">
        <f>IFERROR(VLOOKUP(A18,食材一覧!$A$8:$H$76,8,FALSE),"")</f>
        <v/>
      </c>
      <c r="H18" s="1250"/>
      <c r="I18" s="1245" t="str">
        <f t="shared" si="0"/>
        <v/>
      </c>
      <c r="J18" s="1246"/>
      <c r="K18" s="423"/>
      <c r="L18" s="1253" t="str">
        <f>IFERROR(VLOOKUP(K18,食材一覧!$A$8:$H$76,2,FALSE),"")</f>
        <v/>
      </c>
      <c r="M18" s="1254"/>
      <c r="N18" s="1255"/>
      <c r="O18" s="1251"/>
      <c r="P18" s="1252"/>
      <c r="Q18" s="1249" t="str">
        <f>IFERROR(VLOOKUP(K18,食材一覧!$A$8:$H$76,8,FALSE),"")</f>
        <v/>
      </c>
      <c r="R18" s="1250"/>
      <c r="S18" s="1245" t="str">
        <f t="shared" si="1"/>
        <v/>
      </c>
      <c r="T18" s="1246"/>
    </row>
    <row r="19" spans="1:20" ht="25" customHeight="1" x14ac:dyDescent="0.2">
      <c r="A19" s="423"/>
      <c r="B19" s="1253" t="str">
        <f>IFERROR(VLOOKUP(A19,食材一覧!$A$8:$H$76,2,FALSE),"")</f>
        <v/>
      </c>
      <c r="C19" s="1254"/>
      <c r="D19" s="1255"/>
      <c r="E19" s="1256"/>
      <c r="F19" s="1257"/>
      <c r="G19" s="1249" t="str">
        <f>IFERROR(VLOOKUP(A19,食材一覧!$A$8:$H$76,8,FALSE),"")</f>
        <v/>
      </c>
      <c r="H19" s="1250"/>
      <c r="I19" s="1245" t="str">
        <f t="shared" si="0"/>
        <v/>
      </c>
      <c r="J19" s="1246"/>
      <c r="K19" s="423"/>
      <c r="L19" s="1253" t="str">
        <f>IFERROR(VLOOKUP(K19,食材一覧!$A$8:$H$76,2,FALSE),"")</f>
        <v/>
      </c>
      <c r="M19" s="1254"/>
      <c r="N19" s="1255"/>
      <c r="O19" s="1251"/>
      <c r="P19" s="1252"/>
      <c r="Q19" s="1249" t="str">
        <f>IFERROR(VLOOKUP(K19,食材一覧!$A$8:$H$76,8,FALSE),"")</f>
        <v/>
      </c>
      <c r="R19" s="1250"/>
      <c r="S19" s="1245" t="str">
        <f t="shared" si="1"/>
        <v/>
      </c>
      <c r="T19" s="1246"/>
    </row>
    <row r="20" spans="1:20" ht="25" customHeight="1" x14ac:dyDescent="0.2">
      <c r="A20" s="423"/>
      <c r="B20" s="1253" t="str">
        <f>IFERROR(VLOOKUP(A20,食材一覧!$A$8:$H$76,2,FALSE),"")</f>
        <v/>
      </c>
      <c r="C20" s="1254"/>
      <c r="D20" s="1255"/>
      <c r="E20" s="1256"/>
      <c r="F20" s="1257"/>
      <c r="G20" s="1249" t="str">
        <f>IFERROR(VLOOKUP(A20,食材一覧!$A$8:$H$76,8,FALSE),"")</f>
        <v/>
      </c>
      <c r="H20" s="1250"/>
      <c r="I20" s="1245" t="str">
        <f t="shared" si="0"/>
        <v/>
      </c>
      <c r="J20" s="1246"/>
      <c r="K20" s="423"/>
      <c r="L20" s="1253" t="str">
        <f>IFERROR(VLOOKUP(K20,食材一覧!$A$8:$H$76,2,FALSE),"")</f>
        <v/>
      </c>
      <c r="M20" s="1254"/>
      <c r="N20" s="1255"/>
      <c r="O20" s="1251"/>
      <c r="P20" s="1252"/>
      <c r="Q20" s="1249" t="str">
        <f>IFERROR(VLOOKUP(K20,食材一覧!$A$8:$H$76,8,FALSE),"")</f>
        <v/>
      </c>
      <c r="R20" s="1250"/>
      <c r="S20" s="1245" t="str">
        <f t="shared" si="1"/>
        <v/>
      </c>
      <c r="T20" s="1246"/>
    </row>
    <row r="21" spans="1:20" ht="25" customHeight="1" x14ac:dyDescent="0.2">
      <c r="A21" s="423"/>
      <c r="B21" s="1253" t="str">
        <f>IFERROR(VLOOKUP(A21,食材一覧!$A$8:$H$76,2,FALSE),"")</f>
        <v/>
      </c>
      <c r="C21" s="1254"/>
      <c r="D21" s="1255"/>
      <c r="E21" s="1256"/>
      <c r="F21" s="1257"/>
      <c r="G21" s="1249" t="str">
        <f>IFERROR(VLOOKUP(A21,食材一覧!$A$8:$H$76,8,FALSE),"")</f>
        <v/>
      </c>
      <c r="H21" s="1250"/>
      <c r="I21" s="1245" t="str">
        <f t="shared" si="0"/>
        <v/>
      </c>
      <c r="J21" s="1246"/>
      <c r="K21" s="423"/>
      <c r="L21" s="1253" t="str">
        <f>IFERROR(VLOOKUP(K21,食材一覧!$A$8:$H$76,2,FALSE),"")</f>
        <v/>
      </c>
      <c r="M21" s="1254"/>
      <c r="N21" s="1255"/>
      <c r="O21" s="1251"/>
      <c r="P21" s="1252"/>
      <c r="Q21" s="1249" t="str">
        <f>IFERROR(VLOOKUP(K21,食材一覧!$A$8:$H$76,8,FALSE),"")</f>
        <v/>
      </c>
      <c r="R21" s="1250"/>
      <c r="S21" s="1245" t="str">
        <f t="shared" si="1"/>
        <v/>
      </c>
      <c r="T21" s="1246"/>
    </row>
    <row r="22" spans="1:20" ht="25" customHeight="1" x14ac:dyDescent="0.2">
      <c r="A22" s="423"/>
      <c r="B22" s="1253" t="str">
        <f>IFERROR(VLOOKUP(A22,食材一覧!$A$8:$H$76,2,FALSE),"")</f>
        <v/>
      </c>
      <c r="C22" s="1254"/>
      <c r="D22" s="1255"/>
      <c r="E22" s="1256"/>
      <c r="F22" s="1257"/>
      <c r="G22" s="1249" t="str">
        <f>IFERROR(VLOOKUP(A22,食材一覧!$A$8:$H$76,8,FALSE),"")</f>
        <v/>
      </c>
      <c r="H22" s="1250"/>
      <c r="I22" s="1245" t="str">
        <f t="shared" si="0"/>
        <v/>
      </c>
      <c r="J22" s="1246"/>
      <c r="K22" s="423"/>
      <c r="L22" s="1253" t="str">
        <f>IFERROR(VLOOKUP(K22,食材一覧!$A$8:$H$76,2,FALSE),"")</f>
        <v/>
      </c>
      <c r="M22" s="1254"/>
      <c r="N22" s="1255"/>
      <c r="O22" s="1251"/>
      <c r="P22" s="1252"/>
      <c r="Q22" s="1249" t="str">
        <f>IFERROR(VLOOKUP(K22,食材一覧!$A$8:$H$76,8,FALSE),"")</f>
        <v/>
      </c>
      <c r="R22" s="1250"/>
      <c r="S22" s="1245" t="str">
        <f t="shared" si="1"/>
        <v/>
      </c>
      <c r="T22" s="1246"/>
    </row>
    <row r="23" spans="1:20" ht="25" customHeight="1" x14ac:dyDescent="0.2">
      <c r="A23" s="423"/>
      <c r="B23" s="1253" t="str">
        <f>IFERROR(VLOOKUP(A23,食材一覧!$A$8:$H$76,2,FALSE),"")</f>
        <v/>
      </c>
      <c r="C23" s="1254"/>
      <c r="D23" s="1255"/>
      <c r="E23" s="1256"/>
      <c r="F23" s="1257"/>
      <c r="G23" s="1249" t="str">
        <f>IFERROR(VLOOKUP(A23,食材一覧!$A$8:$H$76,8,FALSE),"")</f>
        <v/>
      </c>
      <c r="H23" s="1250"/>
      <c r="I23" s="1245" t="str">
        <f t="shared" si="0"/>
        <v/>
      </c>
      <c r="J23" s="1246"/>
      <c r="K23" s="423"/>
      <c r="L23" s="1253" t="str">
        <f>IFERROR(VLOOKUP(K23,食材一覧!$A$8:$H$76,2,FALSE),"")</f>
        <v/>
      </c>
      <c r="M23" s="1254"/>
      <c r="N23" s="1255"/>
      <c r="O23" s="1251"/>
      <c r="P23" s="1252"/>
      <c r="Q23" s="1249" t="str">
        <f>IFERROR(VLOOKUP(K23,食材一覧!$A$8:$H$76,8,FALSE),"")</f>
        <v/>
      </c>
      <c r="R23" s="1250"/>
      <c r="S23" s="1245" t="str">
        <f t="shared" si="1"/>
        <v/>
      </c>
      <c r="T23" s="1246"/>
    </row>
    <row r="24" spans="1:20" ht="25" customHeight="1" x14ac:dyDescent="0.2">
      <c r="A24" s="423"/>
      <c r="B24" s="1253" t="str">
        <f>IFERROR(VLOOKUP(A24,食材一覧!$A$8:$H$76,2,FALSE),"")</f>
        <v/>
      </c>
      <c r="C24" s="1254"/>
      <c r="D24" s="1255"/>
      <c r="E24" s="1256"/>
      <c r="F24" s="1257"/>
      <c r="G24" s="1249" t="str">
        <f>IFERROR(VLOOKUP(A24,食材一覧!$A$8:$H$76,8,FALSE),"")</f>
        <v/>
      </c>
      <c r="H24" s="1250"/>
      <c r="I24" s="1245" t="str">
        <f t="shared" si="0"/>
        <v/>
      </c>
      <c r="J24" s="1246"/>
      <c r="K24" s="423"/>
      <c r="L24" s="1253" t="str">
        <f>IFERROR(VLOOKUP(K24,食材一覧!$A$8:$H$76,2,FALSE),"")</f>
        <v/>
      </c>
      <c r="M24" s="1254"/>
      <c r="N24" s="1255"/>
      <c r="O24" s="1251"/>
      <c r="P24" s="1252"/>
      <c r="Q24" s="1249" t="str">
        <f>IFERROR(VLOOKUP(K24,食材一覧!$A$8:$H$76,8,FALSE),"")</f>
        <v/>
      </c>
      <c r="R24" s="1250"/>
      <c r="S24" s="1245" t="str">
        <f t="shared" si="1"/>
        <v/>
      </c>
      <c r="T24" s="1246"/>
    </row>
    <row r="25" spans="1:20" ht="25" customHeight="1" x14ac:dyDescent="0.2">
      <c r="A25" s="423"/>
      <c r="B25" s="1253" t="str">
        <f>IFERROR(VLOOKUP(A25,食材一覧!$A$8:$H$76,2,FALSE),"")</f>
        <v/>
      </c>
      <c r="C25" s="1254"/>
      <c r="D25" s="1255"/>
      <c r="E25" s="1256"/>
      <c r="F25" s="1257"/>
      <c r="G25" s="1249" t="str">
        <f>IFERROR(VLOOKUP(A25,食材一覧!$A$8:$H$76,8,FALSE),"")</f>
        <v/>
      </c>
      <c r="H25" s="1250"/>
      <c r="I25" s="1245" t="str">
        <f t="shared" si="0"/>
        <v/>
      </c>
      <c r="J25" s="1246"/>
      <c r="K25" s="423"/>
      <c r="L25" s="1253" t="str">
        <f>IFERROR(VLOOKUP(K25,食材一覧!$A$8:$H$76,2,FALSE),"")</f>
        <v/>
      </c>
      <c r="M25" s="1254"/>
      <c r="N25" s="1255"/>
      <c r="O25" s="1251"/>
      <c r="P25" s="1252"/>
      <c r="Q25" s="1249" t="str">
        <f>IFERROR(VLOOKUP(K25,食材一覧!$A$8:$H$76,8,FALSE),"")</f>
        <v/>
      </c>
      <c r="R25" s="1250"/>
      <c r="S25" s="1245" t="str">
        <f t="shared" si="1"/>
        <v/>
      </c>
      <c r="T25" s="1246"/>
    </row>
    <row r="26" spans="1:20" ht="25" customHeight="1" x14ac:dyDescent="0.2">
      <c r="A26" s="423"/>
      <c r="B26" s="1253" t="str">
        <f>IFERROR(VLOOKUP(A26,食材一覧!$A$8:$H$76,2,FALSE),"")</f>
        <v/>
      </c>
      <c r="C26" s="1254"/>
      <c r="D26" s="1255"/>
      <c r="E26" s="1256"/>
      <c r="F26" s="1257"/>
      <c r="G26" s="1249" t="str">
        <f>IFERROR(VLOOKUP(A26,食材一覧!$A$8:$H$76,8,FALSE),"")</f>
        <v/>
      </c>
      <c r="H26" s="1250"/>
      <c r="I26" s="1245" t="str">
        <f t="shared" si="0"/>
        <v/>
      </c>
      <c r="J26" s="1246"/>
      <c r="K26" s="423"/>
      <c r="L26" s="1253" t="str">
        <f>IFERROR(VLOOKUP(K26,食材一覧!$A$8:$H$76,2,FALSE),"")</f>
        <v/>
      </c>
      <c r="M26" s="1254"/>
      <c r="N26" s="1255"/>
      <c r="O26" s="1251"/>
      <c r="P26" s="1252"/>
      <c r="Q26" s="1249" t="str">
        <f>IFERROR(VLOOKUP(K26,食材一覧!$A$8:$H$76,8,FALSE),"")</f>
        <v/>
      </c>
      <c r="R26" s="1250"/>
      <c r="S26" s="1245" t="str">
        <f t="shared" si="1"/>
        <v/>
      </c>
      <c r="T26" s="1246"/>
    </row>
    <row r="27" spans="1:20" ht="25" customHeight="1" x14ac:dyDescent="0.2">
      <c r="A27" s="423"/>
      <c r="B27" s="1253" t="str">
        <f>IFERROR(VLOOKUP(A27,食材一覧!$A$8:$H$76,2,FALSE),"")</f>
        <v/>
      </c>
      <c r="C27" s="1254"/>
      <c r="D27" s="1255"/>
      <c r="E27" s="1256"/>
      <c r="F27" s="1257"/>
      <c r="G27" s="1249" t="str">
        <f>IFERROR(VLOOKUP(A27,食材一覧!$A$8:$H$76,8,FALSE),"")</f>
        <v/>
      </c>
      <c r="H27" s="1250"/>
      <c r="I27" s="1245" t="str">
        <f t="shared" si="0"/>
        <v/>
      </c>
      <c r="J27" s="1246"/>
      <c r="K27" s="423"/>
      <c r="L27" s="1253" t="str">
        <f>IFERROR(VLOOKUP(K27,食材一覧!$A$8:$H$76,2,FALSE),"")</f>
        <v/>
      </c>
      <c r="M27" s="1254"/>
      <c r="N27" s="1255"/>
      <c r="O27" s="1251"/>
      <c r="P27" s="1252"/>
      <c r="Q27" s="1249" t="str">
        <f>IFERROR(VLOOKUP(K27,食材一覧!$A$8:$H$76,8,FALSE),"")</f>
        <v/>
      </c>
      <c r="R27" s="1250"/>
      <c r="S27" s="1245" t="str">
        <f t="shared" si="1"/>
        <v/>
      </c>
      <c r="T27" s="1246"/>
    </row>
    <row r="28" spans="1:20" ht="25" customHeight="1" x14ac:dyDescent="0.2">
      <c r="A28" s="423"/>
      <c r="B28" s="1253" t="str">
        <f>IFERROR(VLOOKUP(A28,食材一覧!$A$8:$H$76,2,FALSE),"")</f>
        <v/>
      </c>
      <c r="C28" s="1254"/>
      <c r="D28" s="1255"/>
      <c r="E28" s="1256"/>
      <c r="F28" s="1257"/>
      <c r="G28" s="1249" t="str">
        <f>IFERROR(VLOOKUP(A28,食材一覧!$A$8:$H$76,8,FALSE),"")</f>
        <v/>
      </c>
      <c r="H28" s="1250"/>
      <c r="I28" s="1245" t="str">
        <f t="shared" si="0"/>
        <v/>
      </c>
      <c r="J28" s="1246"/>
      <c r="K28" s="423"/>
      <c r="L28" s="1253" t="str">
        <f>IFERROR(VLOOKUP(K28,食材一覧!$A$8:$H$76,2,FALSE),"")</f>
        <v/>
      </c>
      <c r="M28" s="1254"/>
      <c r="N28" s="1255"/>
      <c r="O28" s="1251"/>
      <c r="P28" s="1252"/>
      <c r="Q28" s="1249" t="str">
        <f>IFERROR(VLOOKUP(K28,食材一覧!$A$8:$H$76,8,FALSE),"")</f>
        <v/>
      </c>
      <c r="R28" s="1250"/>
      <c r="S28" s="1245" t="str">
        <f t="shared" si="1"/>
        <v/>
      </c>
      <c r="T28" s="1246"/>
    </row>
    <row r="29" spans="1:20" ht="25" customHeight="1" x14ac:dyDescent="0.2">
      <c r="A29" s="423"/>
      <c r="B29" s="1253" t="str">
        <f>IFERROR(VLOOKUP(A29,食材一覧!$A$8:$H$76,2,FALSE),"")</f>
        <v/>
      </c>
      <c r="C29" s="1254"/>
      <c r="D29" s="1255"/>
      <c r="E29" s="1256"/>
      <c r="F29" s="1257"/>
      <c r="G29" s="1249" t="str">
        <f>IFERROR(VLOOKUP(A29,食材一覧!$A$8:$H$76,8,FALSE),"")</f>
        <v/>
      </c>
      <c r="H29" s="1250"/>
      <c r="I29" s="1245" t="str">
        <f t="shared" si="0"/>
        <v/>
      </c>
      <c r="J29" s="1246"/>
      <c r="K29" s="423"/>
      <c r="L29" s="1253" t="str">
        <f>IFERROR(VLOOKUP(K29,食材一覧!$A$8:$H$76,2,FALSE),"")</f>
        <v/>
      </c>
      <c r="M29" s="1254"/>
      <c r="N29" s="1255"/>
      <c r="O29" s="1251"/>
      <c r="P29" s="1252"/>
      <c r="Q29" s="1249" t="str">
        <f>IFERROR(VLOOKUP(K29,食材一覧!$A$8:$H$76,8,FALSE),"")</f>
        <v/>
      </c>
      <c r="R29" s="1250"/>
      <c r="S29" s="1245" t="str">
        <f t="shared" si="1"/>
        <v/>
      </c>
      <c r="T29" s="1246"/>
    </row>
    <row r="30" spans="1:20" ht="25" customHeight="1" x14ac:dyDescent="0.2">
      <c r="A30" s="423"/>
      <c r="B30" s="1253" t="str">
        <f>IFERROR(VLOOKUP(A30,食材一覧!$A$8:$H$76,2,FALSE),"")</f>
        <v/>
      </c>
      <c r="C30" s="1254"/>
      <c r="D30" s="1255"/>
      <c r="E30" s="1256"/>
      <c r="F30" s="1257"/>
      <c r="G30" s="1249" t="str">
        <f>IFERROR(VLOOKUP(A30,食材一覧!$A$8:$H$76,8,FALSE),"")</f>
        <v/>
      </c>
      <c r="H30" s="1250"/>
      <c r="I30" s="1245" t="str">
        <f t="shared" si="0"/>
        <v/>
      </c>
      <c r="J30" s="1246"/>
      <c r="K30" s="423"/>
      <c r="L30" s="1253" t="str">
        <f>IFERROR(VLOOKUP(K30,食材一覧!$A$8:$H$76,2,FALSE),"")</f>
        <v/>
      </c>
      <c r="M30" s="1254"/>
      <c r="N30" s="1255"/>
      <c r="O30" s="1251"/>
      <c r="P30" s="1252"/>
      <c r="Q30" s="1249" t="str">
        <f>IFERROR(VLOOKUP(K30,食材一覧!$A$8:$H$76,8,FALSE),"")</f>
        <v/>
      </c>
      <c r="R30" s="1250"/>
      <c r="S30" s="1245" t="str">
        <f t="shared" si="1"/>
        <v/>
      </c>
      <c r="T30" s="1246"/>
    </row>
    <row r="31" spans="1:20" ht="25" customHeight="1" x14ac:dyDescent="0.2">
      <c r="A31" s="423"/>
      <c r="B31" s="1253" t="str">
        <f>IFERROR(VLOOKUP(A31,食材一覧!$A$8:$H$76,2,FALSE),"")</f>
        <v/>
      </c>
      <c r="C31" s="1254"/>
      <c r="D31" s="1255"/>
      <c r="E31" s="1256"/>
      <c r="F31" s="1257"/>
      <c r="G31" s="1249" t="str">
        <f>IFERROR(VLOOKUP(A31,食材一覧!$A$8:$H$76,8,FALSE),"")</f>
        <v/>
      </c>
      <c r="H31" s="1250"/>
      <c r="I31" s="1245" t="str">
        <f t="shared" si="0"/>
        <v/>
      </c>
      <c r="J31" s="1246"/>
      <c r="K31" s="423"/>
      <c r="L31" s="1253" t="str">
        <f>IFERROR(VLOOKUP(K31,食材一覧!$A$8:$H$76,2,FALSE),"")</f>
        <v/>
      </c>
      <c r="M31" s="1254"/>
      <c r="N31" s="1255"/>
      <c r="O31" s="1251"/>
      <c r="P31" s="1252"/>
      <c r="Q31" s="1249" t="str">
        <f>IFERROR(VLOOKUP(K31,食材一覧!$A$8:$H$76,8,FALSE),"")</f>
        <v/>
      </c>
      <c r="R31" s="1250"/>
      <c r="S31" s="1245" t="str">
        <f t="shared" si="1"/>
        <v/>
      </c>
      <c r="T31" s="1246"/>
    </row>
    <row r="32" spans="1:20" ht="25" customHeight="1" thickBot="1" x14ac:dyDescent="0.25">
      <c r="A32" s="424"/>
      <c r="B32" s="1253" t="str">
        <f>IFERROR(VLOOKUP(A32,食材一覧!$A$8:$H$76,2,FALSE),"")</f>
        <v/>
      </c>
      <c r="C32" s="1254"/>
      <c r="D32" s="1255"/>
      <c r="E32" s="1256"/>
      <c r="F32" s="1257"/>
      <c r="G32" s="1249" t="str">
        <f>IFERROR(VLOOKUP(A32,食材一覧!$A$8:$H$76,8,FALSE),"")</f>
        <v/>
      </c>
      <c r="H32" s="1250"/>
      <c r="I32" s="1247" t="str">
        <f t="shared" si="0"/>
        <v/>
      </c>
      <c r="J32" s="1248"/>
      <c r="K32" s="424"/>
      <c r="L32" s="1253" t="str">
        <f>IFERROR(VLOOKUP(K32,食材一覧!$A$8:$H$76,2,FALSE),"")</f>
        <v/>
      </c>
      <c r="M32" s="1254"/>
      <c r="N32" s="1255"/>
      <c r="O32" s="1251"/>
      <c r="P32" s="1252"/>
      <c r="Q32" s="1249" t="str">
        <f>IFERROR(VLOOKUP(K32,食材一覧!$A$8:$H$76,8,FALSE),"")</f>
        <v/>
      </c>
      <c r="R32" s="1250"/>
      <c r="S32" s="1247" t="str">
        <f t="shared" si="1"/>
        <v/>
      </c>
      <c r="T32" s="1248"/>
    </row>
    <row r="33" spans="1:20" ht="20.149999999999999" customHeight="1" thickBot="1" x14ac:dyDescent="0.25">
      <c r="A33" s="1240" t="s">
        <v>69</v>
      </c>
      <c r="B33" s="1241"/>
      <c r="C33" s="1241"/>
      <c r="D33" s="1241"/>
      <c r="E33" s="1244"/>
      <c r="F33" s="1242">
        <f>SUM(I13:J32)</f>
        <v>0</v>
      </c>
      <c r="G33" s="1241"/>
      <c r="H33" s="1241"/>
      <c r="I33" s="1241"/>
      <c r="J33" s="1243"/>
      <c r="K33" s="1240" t="s">
        <v>69</v>
      </c>
      <c r="L33" s="1241"/>
      <c r="M33" s="1241"/>
      <c r="N33" s="1241"/>
      <c r="O33" s="1241"/>
      <c r="P33" s="1242">
        <f>SUM(S13:T32)</f>
        <v>0</v>
      </c>
      <c r="Q33" s="1241"/>
      <c r="R33" s="1241"/>
      <c r="S33" s="1241"/>
      <c r="T33" s="1243"/>
    </row>
    <row r="34" spans="1:20" ht="15" customHeight="1" x14ac:dyDescent="0.2">
      <c r="B34" s="37"/>
      <c r="C34" s="37"/>
      <c r="D34" s="37"/>
      <c r="E34" s="37"/>
      <c r="F34" s="37"/>
      <c r="G34" s="37"/>
      <c r="H34" s="37"/>
    </row>
  </sheetData>
  <sheetProtection algorithmName="SHA-512" hashValue="dOu5mLfOyIpJ07xc9ZEefcA5hGxDGKCeAUk8PShZf+Zc2eXuDXcPt8f7R9skAHMCIcwt9h3eyJLvShXD9GBhig==" saltValue="mRwlNGKzby+am72pltULrQ==" spinCount="100000" sheet="1" objects="1" scenarios="1"/>
  <mergeCells count="191">
    <mergeCell ref="P33:T33"/>
    <mergeCell ref="B1:T1"/>
    <mergeCell ref="R2:T2"/>
    <mergeCell ref="A2:B2"/>
    <mergeCell ref="C3:T3"/>
    <mergeCell ref="A6:T6"/>
    <mergeCell ref="A7:T7"/>
    <mergeCell ref="A4:B4"/>
    <mergeCell ref="A5:B5"/>
    <mergeCell ref="A10:T10"/>
    <mergeCell ref="A8:T8"/>
    <mergeCell ref="A9:T9"/>
    <mergeCell ref="C4:F4"/>
    <mergeCell ref="G4:K4"/>
    <mergeCell ref="M4:P4"/>
    <mergeCell ref="Q4:T4"/>
    <mergeCell ref="C5:K5"/>
    <mergeCell ref="L5:T5"/>
    <mergeCell ref="A11:D11"/>
    <mergeCell ref="K11:N11"/>
    <mergeCell ref="O12:P12"/>
    <mergeCell ref="Q12:R12"/>
    <mergeCell ref="S12:T12"/>
    <mergeCell ref="B12:D12"/>
    <mergeCell ref="L12:N12"/>
    <mergeCell ref="E12:F12"/>
    <mergeCell ref="G12:H12"/>
    <mergeCell ref="I12:J12"/>
    <mergeCell ref="B18:D18"/>
    <mergeCell ref="B19:D19"/>
    <mergeCell ref="B20:D20"/>
    <mergeCell ref="B21:D21"/>
    <mergeCell ref="B22:D22"/>
    <mergeCell ref="B13:D13"/>
    <mergeCell ref="B14:D14"/>
    <mergeCell ref="B15:D15"/>
    <mergeCell ref="B16:D16"/>
    <mergeCell ref="B17:D17"/>
    <mergeCell ref="E18:F18"/>
    <mergeCell ref="E19:F19"/>
    <mergeCell ref="E20:F20"/>
    <mergeCell ref="E21:F21"/>
    <mergeCell ref="E22:F22"/>
    <mergeCell ref="E13:F13"/>
    <mergeCell ref="E14:F14"/>
    <mergeCell ref="E15:F15"/>
    <mergeCell ref="E16:F16"/>
    <mergeCell ref="E17:F17"/>
    <mergeCell ref="B28:D28"/>
    <mergeCell ref="B29:D29"/>
    <mergeCell ref="B30:D30"/>
    <mergeCell ref="B31:D31"/>
    <mergeCell ref="B32:D32"/>
    <mergeCell ref="B23:D23"/>
    <mergeCell ref="B24:D24"/>
    <mergeCell ref="B25:D25"/>
    <mergeCell ref="B26:D26"/>
    <mergeCell ref="B27:D27"/>
    <mergeCell ref="E28:F28"/>
    <mergeCell ref="E29:F29"/>
    <mergeCell ref="E30:F30"/>
    <mergeCell ref="E31:F31"/>
    <mergeCell ref="E32:F32"/>
    <mergeCell ref="E23:F23"/>
    <mergeCell ref="E24:F24"/>
    <mergeCell ref="E25:F25"/>
    <mergeCell ref="E26:F26"/>
    <mergeCell ref="E27:F27"/>
    <mergeCell ref="G18:H18"/>
    <mergeCell ref="G19:H19"/>
    <mergeCell ref="G20:H20"/>
    <mergeCell ref="G21:H21"/>
    <mergeCell ref="G22:H22"/>
    <mergeCell ref="G13:H13"/>
    <mergeCell ref="G14:H14"/>
    <mergeCell ref="G15:H15"/>
    <mergeCell ref="G16:H16"/>
    <mergeCell ref="G17:H17"/>
    <mergeCell ref="G28:H28"/>
    <mergeCell ref="G29:H29"/>
    <mergeCell ref="G30:H30"/>
    <mergeCell ref="G31:H31"/>
    <mergeCell ref="G32:H32"/>
    <mergeCell ref="G23:H23"/>
    <mergeCell ref="G24:H24"/>
    <mergeCell ref="G25:H25"/>
    <mergeCell ref="G26:H26"/>
    <mergeCell ref="G27:H27"/>
    <mergeCell ref="I18:J18"/>
    <mergeCell ref="I19:J19"/>
    <mergeCell ref="I20:J20"/>
    <mergeCell ref="I21:J21"/>
    <mergeCell ref="I22:J22"/>
    <mergeCell ref="I13:J13"/>
    <mergeCell ref="I14:J14"/>
    <mergeCell ref="I15:J15"/>
    <mergeCell ref="I16:J16"/>
    <mergeCell ref="I17:J17"/>
    <mergeCell ref="I28:J28"/>
    <mergeCell ref="I29:J29"/>
    <mergeCell ref="I30:J30"/>
    <mergeCell ref="I31:J31"/>
    <mergeCell ref="I32:J32"/>
    <mergeCell ref="I23:J23"/>
    <mergeCell ref="I24:J24"/>
    <mergeCell ref="I25:J25"/>
    <mergeCell ref="I26:J26"/>
    <mergeCell ref="I27:J27"/>
    <mergeCell ref="L18:N18"/>
    <mergeCell ref="L19:N19"/>
    <mergeCell ref="L20:N20"/>
    <mergeCell ref="L21:N21"/>
    <mergeCell ref="L22:N22"/>
    <mergeCell ref="L13:N13"/>
    <mergeCell ref="L14:N14"/>
    <mergeCell ref="L15:N15"/>
    <mergeCell ref="L16:N16"/>
    <mergeCell ref="L17:N17"/>
    <mergeCell ref="L28:N28"/>
    <mergeCell ref="L29:N29"/>
    <mergeCell ref="L30:N30"/>
    <mergeCell ref="L31:N31"/>
    <mergeCell ref="L32:N32"/>
    <mergeCell ref="L23:N23"/>
    <mergeCell ref="L24:N24"/>
    <mergeCell ref="L25:N25"/>
    <mergeCell ref="L26:N26"/>
    <mergeCell ref="L27:N27"/>
    <mergeCell ref="O18:P18"/>
    <mergeCell ref="O19:P19"/>
    <mergeCell ref="O20:P20"/>
    <mergeCell ref="O21:P21"/>
    <mergeCell ref="O22:P22"/>
    <mergeCell ref="O13:P13"/>
    <mergeCell ref="O14:P14"/>
    <mergeCell ref="O15:P15"/>
    <mergeCell ref="O16:P16"/>
    <mergeCell ref="O17:P17"/>
    <mergeCell ref="O29:P29"/>
    <mergeCell ref="O30:P30"/>
    <mergeCell ref="O31:P31"/>
    <mergeCell ref="O32:P32"/>
    <mergeCell ref="O23:P23"/>
    <mergeCell ref="O24:P24"/>
    <mergeCell ref="O25:P25"/>
    <mergeCell ref="O26:P26"/>
    <mergeCell ref="O27:P27"/>
    <mergeCell ref="Q18:R18"/>
    <mergeCell ref="Q19:R19"/>
    <mergeCell ref="Q20:R20"/>
    <mergeCell ref="Q21:R21"/>
    <mergeCell ref="Q22:R22"/>
    <mergeCell ref="Q13:R13"/>
    <mergeCell ref="Q14:R14"/>
    <mergeCell ref="Q15:R15"/>
    <mergeCell ref="Q16:R16"/>
    <mergeCell ref="Q17:R17"/>
    <mergeCell ref="S18:T18"/>
    <mergeCell ref="S19:T19"/>
    <mergeCell ref="S20:T20"/>
    <mergeCell ref="S21:T21"/>
    <mergeCell ref="S22:T22"/>
    <mergeCell ref="S13:T13"/>
    <mergeCell ref="S14:T14"/>
    <mergeCell ref="S15:T15"/>
    <mergeCell ref="S16:T16"/>
    <mergeCell ref="S17:T17"/>
    <mergeCell ref="K33:O33"/>
    <mergeCell ref="F33:J33"/>
    <mergeCell ref="A33:E33"/>
    <mergeCell ref="S28:T28"/>
    <mergeCell ref="S29:T29"/>
    <mergeCell ref="S30:T30"/>
    <mergeCell ref="S31:T31"/>
    <mergeCell ref="S32:T32"/>
    <mergeCell ref="S23:T23"/>
    <mergeCell ref="S24:T24"/>
    <mergeCell ref="S25:T25"/>
    <mergeCell ref="S26:T26"/>
    <mergeCell ref="S27:T27"/>
    <mergeCell ref="Q28:R28"/>
    <mergeCell ref="Q29:R29"/>
    <mergeCell ref="Q30:R30"/>
    <mergeCell ref="Q31:R31"/>
    <mergeCell ref="Q32:R32"/>
    <mergeCell ref="Q23:R23"/>
    <mergeCell ref="Q24:R24"/>
    <mergeCell ref="Q25:R25"/>
    <mergeCell ref="Q26:R26"/>
    <mergeCell ref="Q27:R27"/>
    <mergeCell ref="O28:P28"/>
  </mergeCells>
  <phoneticPr fontId="8"/>
  <pageMargins left="0.51181102362204722" right="0.31496062992125984" top="0.59055118110236227" bottom="0.39370078740157483" header="0.31496062992125984" footer="0.3149606299212598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94" r:id="rId4" name="Check Box 10">
              <controlPr defaultSize="0" autoFill="0" autoLine="0" autoPict="0">
                <anchor moveWithCells="1">
                  <from>
                    <xdr:col>11</xdr:col>
                    <xdr:colOff>241300</xdr:colOff>
                    <xdr:row>4</xdr:row>
                    <xdr:rowOff>107950</xdr:rowOff>
                  </from>
                  <to>
                    <xdr:col>12</xdr:col>
                    <xdr:colOff>203200</xdr:colOff>
                    <xdr:row>4</xdr:row>
                    <xdr:rowOff>304800</xdr:rowOff>
                  </to>
                </anchor>
              </controlPr>
            </control>
          </mc:Choice>
        </mc:AlternateContent>
        <mc:AlternateContent xmlns:mc="http://schemas.openxmlformats.org/markup-compatibility/2006">
          <mc:Choice Requires="x14">
            <control shapeId="16395" r:id="rId5" name="Check Box 11">
              <controlPr defaultSize="0" autoFill="0" autoLine="0" autoPict="0">
                <anchor moveWithCells="1">
                  <from>
                    <xdr:col>15</xdr:col>
                    <xdr:colOff>127000</xdr:colOff>
                    <xdr:row>4</xdr:row>
                    <xdr:rowOff>88900</xdr:rowOff>
                  </from>
                  <to>
                    <xdr:col>16</xdr:col>
                    <xdr:colOff>76200</xdr:colOff>
                    <xdr:row>4</xdr:row>
                    <xdr:rowOff>298450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注文シート</vt:lpstr>
      <vt:lpstr>申請書</vt:lpstr>
      <vt:lpstr>許可書</vt:lpstr>
      <vt:lpstr>計画書</vt:lpstr>
      <vt:lpstr>名簿</vt:lpstr>
      <vt:lpstr>名簿(外国人用)</vt:lpstr>
      <vt:lpstr>アレルギー </vt:lpstr>
      <vt:lpstr>別注</vt:lpstr>
      <vt:lpstr>食材一覧</vt:lpstr>
      <vt:lpstr>備品・販売物品一覧</vt:lpstr>
      <vt:lpstr>入力フォーム用項目</vt:lpstr>
      <vt:lpstr>'アレルギー '!Print_Area</vt:lpstr>
      <vt:lpstr>許可書!Print_Area</vt:lpstr>
      <vt:lpstr>計画書!Print_Area</vt:lpstr>
      <vt:lpstr>食材一覧!Print_Area</vt:lpstr>
      <vt:lpstr>申請書!Print_Area</vt:lpstr>
      <vt:lpstr>注文シート!Print_Area</vt:lpstr>
      <vt:lpstr>備品・販売物品一覧!Print_Area</vt:lpstr>
      <vt:lpstr>表紙!Print_Area</vt:lpstr>
      <vt:lpstr>名簿!Print_Area</vt:lpstr>
      <vt:lpstr>'名簿(外国人用)'!Print_Area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東急コミュニティー</dc:creator>
  <cp:lastModifiedBy>naguri</cp:lastModifiedBy>
  <cp:lastPrinted>2023-03-03T00:20:05Z</cp:lastPrinted>
  <dcterms:created xsi:type="dcterms:W3CDTF">2012-03-16T02:28:01Z</dcterms:created>
  <dcterms:modified xsi:type="dcterms:W3CDTF">2023-04-06T08:42:06Z</dcterms:modified>
</cp:coreProperties>
</file>