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8.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29.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7.xml" ContentType="application/vnd.openxmlformats-officedocument.drawing+xml"/>
  <Override PartName="/xl/ctrlProps/ctrlProp41.xml" ContentType="application/vnd.ms-excel.controlproperties+xml"/>
  <Override PartName="/xl/ctrlProps/ctrlProp4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a127466\Desktop\R4  手引き\R4　利用の手引き\提出書類\"/>
    </mc:Choice>
  </mc:AlternateContent>
  <xr:revisionPtr revIDLastSave="0" documentId="13_ncr:1_{51CA352B-851E-4A06-83E0-63AA3DE07A24}" xr6:coauthVersionLast="46" xr6:coauthVersionMax="46" xr10:uidLastSave="{00000000-0000-0000-0000-000000000000}"/>
  <bookViews>
    <workbookView xWindow="-110" yWindow="-110" windowWidth="19420" windowHeight="10560" tabRatio="932" xr2:uid="{00000000-000D-0000-FFFF-FFFF00000000}"/>
  </bookViews>
  <sheets>
    <sheet name="表紙" sheetId="43" r:id="rId1"/>
    <sheet name="注文シート" sheetId="40" r:id="rId2"/>
    <sheet name="申請書" sheetId="44" r:id="rId3"/>
    <sheet name="許可書" sheetId="45" r:id="rId4"/>
    <sheet name="コロナ資料" sheetId="50" r:id="rId5"/>
    <sheet name="計画書" sheetId="46" r:id="rId6"/>
    <sheet name="名簿 " sheetId="47" r:id="rId7"/>
    <sheet name="名簿(外国人用)" sheetId="48" r:id="rId8"/>
    <sheet name="アレルギー " sheetId="39" r:id="rId9"/>
    <sheet name="別注" sheetId="21" r:id="rId10"/>
    <sheet name="食材一覧" sheetId="29" r:id="rId11"/>
    <sheet name="備品一覧" sheetId="13" r:id="rId12"/>
    <sheet name="入力フォーム用項目" sheetId="41" r:id="rId13"/>
  </sheets>
  <externalReferences>
    <externalReference r:id="rId14"/>
  </externalReferences>
  <definedNames>
    <definedName name="_xlnm.Print_Area" localSheetId="8">'アレルギー '!$A$1:$N$41</definedName>
    <definedName name="_xlnm.Print_Area" localSheetId="4">コロナ資料!$A$1:$K$68</definedName>
    <definedName name="_xlnm.Print_Area" localSheetId="5">計画書!$A$1:$K$40</definedName>
    <definedName name="_xlnm.Print_Area" localSheetId="2">申請書!$A$1:$P$44</definedName>
    <definedName name="_xlnm.Print_Area" localSheetId="1">注文シート!$A$1:$O$82</definedName>
    <definedName name="_xlnm.Print_Area" localSheetId="11">備品一覧!$A$1:$J$39</definedName>
    <definedName name="_xlnm.Print_Area" localSheetId="6">'名簿 '!$A$1:$N$44</definedName>
    <definedName name="_xlnm.Print_Area" localSheetId="7">'名簿(外国人用)'!$A$1:$T$27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1" i="50" l="1"/>
  <c r="C67" i="50"/>
  <c r="C65" i="50"/>
  <c r="L22" i="44"/>
  <c r="I22" i="44"/>
  <c r="E22" i="44"/>
  <c r="C63" i="50"/>
  <c r="C4" i="21" l="1"/>
  <c r="C3" i="21"/>
  <c r="C14" i="39"/>
  <c r="L7" i="48"/>
  <c r="L5" i="48"/>
  <c r="C7" i="48"/>
  <c r="C5" i="48"/>
  <c r="C8" i="47"/>
  <c r="K8" i="47"/>
  <c r="K6" i="47"/>
  <c r="C6" i="47"/>
  <c r="A12" i="46"/>
  <c r="J11" i="46"/>
  <c r="J10" i="46"/>
  <c r="C11" i="46"/>
  <c r="C10" i="46"/>
  <c r="I9" i="46"/>
  <c r="I8" i="46"/>
  <c r="J7" i="46"/>
  <c r="J6" i="46"/>
  <c r="C6" i="46"/>
  <c r="C8" i="46"/>
  <c r="E35" i="45"/>
  <c r="G30" i="45"/>
  <c r="H30" i="45"/>
  <c r="I30" i="45"/>
  <c r="J30" i="45"/>
  <c r="G31" i="45"/>
  <c r="H31" i="45"/>
  <c r="I31" i="45"/>
  <c r="J31" i="45"/>
  <c r="G32" i="45"/>
  <c r="H32" i="45"/>
  <c r="I32" i="45"/>
  <c r="J32" i="45"/>
  <c r="J29" i="45"/>
  <c r="I29" i="45"/>
  <c r="H29" i="45"/>
  <c r="G29" i="45"/>
  <c r="H23" i="44"/>
  <c r="L23" i="44" s="1"/>
  <c r="E23" i="44"/>
  <c r="E24" i="45" s="1"/>
  <c r="L26" i="44"/>
  <c r="L26" i="45" s="1"/>
  <c r="L24" i="44"/>
  <c r="L25" i="45" s="1"/>
  <c r="O12" i="40"/>
  <c r="F25" i="44"/>
  <c r="E25" i="45" s="1"/>
  <c r="F24" i="44"/>
  <c r="N23" i="45"/>
  <c r="K23" i="45"/>
  <c r="E31" i="44"/>
  <c r="D19" i="44"/>
  <c r="D20" i="45" s="1"/>
  <c r="L13" i="44"/>
  <c r="L13" i="45" s="1"/>
  <c r="G13" i="44"/>
  <c r="G13" i="45" s="1"/>
  <c r="F12" i="44"/>
  <c r="F12" i="45" s="1"/>
  <c r="F11" i="44"/>
  <c r="F11" i="45" s="1"/>
  <c r="H10" i="44"/>
  <c r="H10" i="45" s="1"/>
  <c r="F10" i="44"/>
  <c r="F10" i="45" s="1"/>
  <c r="S1" i="48"/>
  <c r="M1" i="47"/>
  <c r="J1" i="46"/>
  <c r="B32" i="45"/>
  <c r="B31" i="45"/>
  <c r="B30" i="45"/>
  <c r="B29" i="45"/>
  <c r="B8" i="45"/>
  <c r="B8" i="44"/>
  <c r="H24" i="45" l="1"/>
  <c r="L24" i="45" s="1"/>
  <c r="E23" i="45"/>
  <c r="E31" i="45" s="1"/>
  <c r="E29" i="44"/>
  <c r="E32" i="44"/>
  <c r="E30" i="44"/>
  <c r="F51" i="40"/>
  <c r="F50" i="40"/>
  <c r="F45" i="40"/>
  <c r="F46" i="40"/>
  <c r="F47" i="40"/>
  <c r="F48" i="40"/>
  <c r="F44" i="40"/>
  <c r="O38" i="40"/>
  <c r="O39" i="40"/>
  <c r="O37" i="40"/>
  <c r="O24" i="40"/>
  <c r="O23" i="40"/>
  <c r="O18" i="40"/>
  <c r="O19" i="40"/>
  <c r="O17" i="40"/>
  <c r="O7" i="40"/>
  <c r="O8" i="40"/>
  <c r="O9" i="40"/>
  <c r="O10" i="40"/>
  <c r="O11" i="40"/>
  <c r="O13" i="40"/>
  <c r="O6" i="40"/>
  <c r="B14" i="21"/>
  <c r="E32" i="45" l="1"/>
  <c r="E30" i="45"/>
  <c r="E29" i="45"/>
  <c r="J2" i="40"/>
  <c r="B2" i="40"/>
  <c r="B13" i="21" l="1"/>
  <c r="M2" i="21"/>
  <c r="D13" i="21"/>
  <c r="E13" i="21" s="1"/>
  <c r="G13" i="21"/>
  <c r="I13" i="21"/>
  <c r="J13" i="21" s="1"/>
  <c r="L13" i="21"/>
  <c r="N13" i="21"/>
  <c r="O13" i="21" s="1"/>
  <c r="D14" i="21"/>
  <c r="E14" i="21" s="1"/>
  <c r="G14" i="21"/>
  <c r="I14" i="21"/>
  <c r="J14" i="21" s="1"/>
  <c r="L14" i="21"/>
  <c r="N14" i="21"/>
  <c r="O14" i="21" s="1"/>
  <c r="B15" i="21"/>
  <c r="D15" i="21"/>
  <c r="E15" i="21" s="1"/>
  <c r="G15" i="21"/>
  <c r="I15" i="21"/>
  <c r="J15" i="21" s="1"/>
  <c r="L15" i="21"/>
  <c r="N15" i="21"/>
  <c r="O15" i="21" s="1"/>
  <c r="B16" i="21"/>
  <c r="D16" i="21"/>
  <c r="E16" i="21" s="1"/>
  <c r="G16" i="21"/>
  <c r="I16" i="21"/>
  <c r="J16" i="21" s="1"/>
  <c r="L16" i="21"/>
  <c r="N16" i="21"/>
  <c r="O16" i="21" s="1"/>
  <c r="B17" i="21"/>
  <c r="D17" i="21"/>
  <c r="E17" i="21" s="1"/>
  <c r="G17" i="21"/>
  <c r="I17" i="21"/>
  <c r="J17" i="21" s="1"/>
  <c r="L17" i="21"/>
  <c r="N17" i="21"/>
  <c r="O17" i="21" s="1"/>
  <c r="B18" i="21"/>
  <c r="D18" i="21"/>
  <c r="E18" i="21" s="1"/>
  <c r="G18" i="21"/>
  <c r="I18" i="21"/>
  <c r="J18" i="21" s="1"/>
  <c r="L18" i="21"/>
  <c r="N18" i="21"/>
  <c r="O18" i="21" s="1"/>
  <c r="B19" i="21"/>
  <c r="D19" i="21"/>
  <c r="E19" i="21" s="1"/>
  <c r="G19" i="21"/>
  <c r="I19" i="21"/>
  <c r="J19" i="21" s="1"/>
  <c r="L19" i="21"/>
  <c r="N19" i="21"/>
  <c r="O19" i="21" s="1"/>
  <c r="B20" i="21"/>
  <c r="D20" i="21"/>
  <c r="E20" i="21" s="1"/>
  <c r="G20" i="21"/>
  <c r="I20" i="21"/>
  <c r="J20" i="21" s="1"/>
  <c r="L20" i="21"/>
  <c r="N20" i="21"/>
  <c r="O20" i="21" s="1"/>
  <c r="B21" i="21"/>
  <c r="D21" i="21"/>
  <c r="E21" i="21" s="1"/>
  <c r="G21" i="21"/>
  <c r="I21" i="21"/>
  <c r="J21" i="21" s="1"/>
  <c r="L21" i="21"/>
  <c r="N21" i="21"/>
  <c r="O21" i="21" s="1"/>
  <c r="B22" i="21"/>
  <c r="D22" i="21"/>
  <c r="E22" i="21" s="1"/>
  <c r="G22" i="21"/>
  <c r="I22" i="21"/>
  <c r="J22" i="21" s="1"/>
  <c r="L22" i="21"/>
  <c r="N22" i="21"/>
  <c r="O22" i="21" s="1"/>
  <c r="B23" i="21"/>
  <c r="D23" i="21"/>
  <c r="E23" i="21" s="1"/>
  <c r="G23" i="21"/>
  <c r="I23" i="21"/>
  <c r="J23" i="21" s="1"/>
  <c r="L23" i="21"/>
  <c r="N23" i="21"/>
  <c r="O23" i="21" s="1"/>
  <c r="B24" i="21"/>
  <c r="D24" i="21"/>
  <c r="E24" i="21" s="1"/>
  <c r="G24" i="21"/>
  <c r="I24" i="21"/>
  <c r="J24" i="21" s="1"/>
  <c r="L24" i="21"/>
  <c r="N24" i="21"/>
  <c r="O24" i="21" s="1"/>
  <c r="B25" i="21"/>
  <c r="D25" i="21"/>
  <c r="E25" i="21" s="1"/>
  <c r="G25" i="21"/>
  <c r="I25" i="21"/>
  <c r="J25" i="21" s="1"/>
  <c r="L25" i="21"/>
  <c r="N25" i="21"/>
  <c r="O25" i="21" s="1"/>
  <c r="B26" i="21"/>
  <c r="D26" i="21"/>
  <c r="E26" i="21" s="1"/>
  <c r="G26" i="21"/>
  <c r="I26" i="21"/>
  <c r="J26" i="21" s="1"/>
  <c r="L26" i="21"/>
  <c r="N26" i="21"/>
  <c r="O26" i="21" s="1"/>
  <c r="B27" i="21"/>
  <c r="D27" i="21"/>
  <c r="E27" i="21" s="1"/>
  <c r="G27" i="21"/>
  <c r="I27" i="21"/>
  <c r="J27" i="21" s="1"/>
  <c r="L27" i="21"/>
  <c r="N27" i="21"/>
  <c r="O27" i="21" s="1"/>
  <c r="B28" i="21"/>
  <c r="D28" i="21"/>
  <c r="E28" i="21" s="1"/>
  <c r="G28" i="21"/>
  <c r="I28" i="21"/>
  <c r="J28" i="21" s="1"/>
  <c r="L28" i="21"/>
  <c r="N28" i="21"/>
  <c r="O28" i="21" s="1"/>
  <c r="B29" i="21"/>
  <c r="D29" i="21"/>
  <c r="E29" i="21" s="1"/>
  <c r="G29" i="21"/>
  <c r="I29" i="21"/>
  <c r="J29" i="21" s="1"/>
  <c r="L29" i="21"/>
  <c r="N29" i="21"/>
  <c r="O29" i="21" s="1"/>
  <c r="B30" i="21"/>
  <c r="D30" i="21"/>
  <c r="E30" i="21" s="1"/>
  <c r="G30" i="21"/>
  <c r="I30" i="21"/>
  <c r="J30" i="21" s="1"/>
  <c r="L30" i="21"/>
  <c r="N30" i="21"/>
  <c r="O30" i="21" s="1"/>
  <c r="B31" i="21"/>
  <c r="D31" i="21"/>
  <c r="E31" i="21" s="1"/>
  <c r="G31" i="21"/>
  <c r="I31" i="21"/>
  <c r="J31" i="21" s="1"/>
  <c r="L31" i="21"/>
  <c r="N31" i="21"/>
  <c r="O31" i="21" s="1"/>
  <c r="B32" i="21"/>
  <c r="D32" i="21"/>
  <c r="E32" i="21" s="1"/>
  <c r="G32" i="21"/>
  <c r="I32" i="21"/>
  <c r="J32" i="21" s="1"/>
  <c r="L32" i="21"/>
  <c r="N32" i="21"/>
  <c r="O32" i="21" s="1"/>
  <c r="H33" i="21" l="1"/>
  <c r="M33" i="21"/>
  <c r="C3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L13" authorId="0" shapeId="0" xr:uid="{5737521F-AD01-42EA-BF4A-2FB3700CE1A2}">
      <text>
        <r>
          <rPr>
            <sz val="9"/>
            <color indexed="81"/>
            <rFont val="ＭＳ Ｐゴシック"/>
            <family val="3"/>
            <charset val="128"/>
          </rPr>
          <t>調整の連絡はFAXまたは電子メールで行います。FAXをお持ちの方は番号をご入力ください。</t>
        </r>
      </text>
    </comment>
    <comment ref="D19" authorId="0" shapeId="0" xr:uid="{79DCA55D-B466-4C0C-A077-AD3F1873B0FB}">
      <text>
        <r>
          <rPr>
            <b/>
            <u/>
            <sz val="9"/>
            <color indexed="81"/>
            <rFont val="MS P ゴシック"/>
            <family val="3"/>
            <charset val="128"/>
          </rPr>
          <t>利用の目的</t>
        </r>
        <r>
          <rPr>
            <sz val="9"/>
            <color indexed="81"/>
            <rFont val="MS P ゴシック"/>
            <family val="3"/>
            <charset val="128"/>
          </rPr>
          <t>を必ずご記入ください。
社会教育施設です。「旅行」「レジャー」といった目的では許可がおりませんので、利用の目的をもって申請してください。</t>
        </r>
      </text>
    </comment>
    <comment ref="P24" authorId="0" shapeId="0" xr:uid="{22C2FF4A-07C0-4A02-9CFF-19354F8CD33C}">
      <text>
        <r>
          <rPr>
            <sz val="9"/>
            <color indexed="81"/>
            <rFont val="MS P ゴシック"/>
            <family val="3"/>
            <charset val="128"/>
          </rPr>
          <t>利用責任者は活動計画の調整などの連絡をしますので、</t>
        </r>
        <r>
          <rPr>
            <b/>
            <u/>
            <sz val="9"/>
            <color indexed="81"/>
            <rFont val="MS P ゴシック"/>
            <family val="3"/>
            <charset val="128"/>
          </rPr>
          <t>活動を把握している方</t>
        </r>
        <r>
          <rPr>
            <sz val="9"/>
            <color indexed="81"/>
            <rFont val="MS P ゴシック"/>
            <family val="3"/>
            <charset val="128"/>
          </rPr>
          <t>の氏名を入力してください。</t>
        </r>
      </text>
    </comment>
    <comment ref="P35" authorId="0" shapeId="0" xr:uid="{B6146BC6-AB7F-4DEF-B2F5-2712ABF7CE19}">
      <text>
        <r>
          <rPr>
            <sz val="9"/>
            <color indexed="81"/>
            <rFont val="MS P ゴシック"/>
            <family val="3"/>
            <charset val="128"/>
          </rPr>
          <t>太枠以外の部分の記入は不要です。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I8" authorId="0" shapeId="0" xr:uid="{A0E9CE38-28DD-4D62-99A2-16AD68838002}">
      <text>
        <r>
          <rPr>
            <sz val="9"/>
            <color indexed="81"/>
            <rFont val="ＭＳ Ｐゴシック"/>
            <family val="3"/>
            <charset val="128"/>
          </rPr>
          <t>団体名・担当者名・TEL・FAX・日にち・人数は宿泊利用許可申請書にご入力いただいたデータが反映されます。間違いがないかご確認ください。</t>
        </r>
      </text>
    </comment>
    <comment ref="G13" authorId="0" shapeId="0" xr:uid="{11B2DFB6-C233-4280-AB51-102FCE4FBEA3}">
      <text>
        <r>
          <rPr>
            <sz val="9"/>
            <color indexed="81"/>
            <rFont val="ＭＳ Ｐゴシック"/>
            <family val="3"/>
            <charset val="128"/>
          </rPr>
          <t>雨天時、活動や場所に</t>
        </r>
        <r>
          <rPr>
            <b/>
            <sz val="9"/>
            <color indexed="81"/>
            <rFont val="ＭＳ Ｐゴシック"/>
            <family val="3"/>
            <charset val="128"/>
          </rPr>
          <t>変更がある場合</t>
        </r>
        <r>
          <rPr>
            <sz val="9"/>
            <color indexed="81"/>
            <rFont val="ＭＳ Ｐゴシック"/>
            <family val="3"/>
            <charset val="128"/>
          </rPr>
          <t>、ご記入ください。</t>
        </r>
      </text>
    </comment>
    <comment ref="A37" authorId="0" shapeId="0" xr:uid="{331AE9E9-91F4-449D-82F7-C96E29C25327}">
      <text>
        <r>
          <rPr>
            <b/>
            <sz val="9"/>
            <color indexed="81"/>
            <rFont val="ＭＳ Ｐゴシック"/>
            <family val="3"/>
            <charset val="128"/>
          </rPr>
          <t>食事時間について</t>
        </r>
        <r>
          <rPr>
            <sz val="9"/>
            <color indexed="81"/>
            <rFont val="ＭＳ Ｐゴシック"/>
            <family val="3"/>
            <charset val="128"/>
          </rPr>
          <t xml:space="preserve">
配膳時間が決まっております。全団体の配膳が終了してからおかわり開始となります。夏の利用などで、食堂の定員がオーバーする場合は2回戦という形で時間が変わる可能性があります。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N5" authorId="0" shapeId="0" xr:uid="{1BCFE78B-A50B-4AF9-98ED-87565D14B704}">
      <text>
        <r>
          <rPr>
            <b/>
            <sz val="9"/>
            <color indexed="81"/>
            <rFont val="ＭＳ Ｐゴシック"/>
            <family val="3"/>
            <charset val="128"/>
          </rPr>
          <t xml:space="preserve">学校・幼稚園団体について
</t>
        </r>
        <r>
          <rPr>
            <sz val="9"/>
            <color indexed="81"/>
            <rFont val="ＭＳ Ｐゴシック"/>
            <family val="3"/>
            <charset val="128"/>
          </rPr>
          <t>⇒緊急連絡網にて、責任者が管理している場合は、生徒・園児全員の住所入力は必要ありません。（県内・県外が混在している場合は都道府県のみでかまいませんのでご入力をお願いします）</t>
        </r>
      </text>
    </comment>
    <comment ref="N11" authorId="0" shapeId="0" xr:uid="{C2803B0F-32CD-4A5F-BEF8-B62F1CA32D86}">
      <text>
        <r>
          <rPr>
            <sz val="9"/>
            <color indexed="81"/>
            <rFont val="ＭＳ Ｐゴシック"/>
            <family val="3"/>
            <charset val="128"/>
          </rPr>
          <t>団体で扱っている名簿が、名栗げんきプラザの名簿内容と同じような形であれば、コピーをご提出いただいても問題ありません。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T7" authorId="0" shapeId="0" xr:uid="{DF1CA73C-D096-4553-859F-46FC088C23DE}">
      <text>
        <r>
          <rPr>
            <sz val="11"/>
            <color indexed="81"/>
            <rFont val="ＭＳ Ｐゴシック"/>
            <family val="3"/>
            <charset val="128"/>
          </rPr>
          <t>日本に在住の場合は通常の名簿で問題ありません。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O11" authorId="0" shapeId="0" xr:uid="{00000000-0006-0000-0900-000001000000}">
      <text>
        <r>
          <rPr>
            <sz val="9"/>
            <color indexed="81"/>
            <rFont val="ＭＳ Ｐゴシック"/>
            <family val="3"/>
            <charset val="128"/>
          </rPr>
          <t>時間は実施時間ではなく、</t>
        </r>
        <r>
          <rPr>
            <b/>
            <u/>
            <sz val="9"/>
            <color indexed="81"/>
            <rFont val="ＭＳ Ｐゴシック"/>
            <family val="3"/>
            <charset val="128"/>
          </rPr>
          <t>食材受け渡し時間</t>
        </r>
        <r>
          <rPr>
            <sz val="9"/>
            <color indexed="81"/>
            <rFont val="ＭＳ Ｐゴシック"/>
            <family val="3"/>
            <charset val="128"/>
          </rPr>
          <t>となります。余裕を持って、実施より少し早めのお時間を入力してください。</t>
        </r>
      </text>
    </comment>
    <comment ref="O13" authorId="0" shapeId="0" xr:uid="{00000000-0006-0000-0900-000002000000}">
      <text>
        <r>
          <rPr>
            <sz val="9"/>
            <color indexed="81"/>
            <rFont val="ＭＳ Ｐゴシック"/>
            <family val="3"/>
            <charset val="128"/>
          </rPr>
          <t>シートの</t>
        </r>
        <r>
          <rPr>
            <b/>
            <sz val="9"/>
            <color indexed="81"/>
            <rFont val="ＭＳ Ｐゴシック"/>
            <family val="3"/>
            <charset val="128"/>
          </rPr>
          <t>【食材一覧表】</t>
        </r>
        <r>
          <rPr>
            <sz val="9"/>
            <color indexed="81"/>
            <rFont val="ＭＳ Ｐゴシック"/>
            <family val="3"/>
            <charset val="128"/>
          </rPr>
          <t>から、商品No.をご入力いただくと商品名と単価が表示されます。数量をご入力いただくと合計金額が出ますのでご確認ください。</t>
        </r>
      </text>
    </comment>
  </commentList>
</comments>
</file>

<file path=xl/sharedStrings.xml><?xml version="1.0" encoding="utf-8"?>
<sst xmlns="http://schemas.openxmlformats.org/spreadsheetml/2006/main" count="1054" uniqueCount="683">
  <si>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8"/>
  </si>
  <si>
    <t>利用責任者電話番号</t>
    <rPh sb="0" eb="2">
      <t>リヨウ</t>
    </rPh>
    <rPh sb="2" eb="5">
      <t>セキニンシャ</t>
    </rPh>
    <rPh sb="5" eb="7">
      <t>デンワ</t>
    </rPh>
    <rPh sb="7" eb="9">
      <t>バンゴウ</t>
    </rPh>
    <phoneticPr fontId="8"/>
  </si>
  <si>
    <t>※旅館業法第6条第1項に規定されている「宿泊者名簿」に必要な事項となります。</t>
    <rPh sb="1" eb="5">
      <t>リョカンギョウホウ</t>
    </rPh>
    <rPh sb="5" eb="6">
      <t>ダイ</t>
    </rPh>
    <rPh sb="7" eb="8">
      <t>ジョウ</t>
    </rPh>
    <rPh sb="8" eb="9">
      <t>ダイ</t>
    </rPh>
    <rPh sb="10" eb="11">
      <t>コウ</t>
    </rPh>
    <rPh sb="12" eb="14">
      <t>キテイ</t>
    </rPh>
    <rPh sb="20" eb="22">
      <t>シュクハク</t>
    </rPh>
    <rPh sb="22" eb="23">
      <t>シャ</t>
    </rPh>
    <rPh sb="23" eb="25">
      <t>メイボ</t>
    </rPh>
    <rPh sb="27" eb="29">
      <t>ヒツヨウ</t>
    </rPh>
    <rPh sb="30" eb="32">
      <t>ジコウ</t>
    </rPh>
    <phoneticPr fontId="8"/>
  </si>
  <si>
    <t>№</t>
    <phoneticPr fontId="8"/>
  </si>
  <si>
    <t>年齢</t>
    <rPh sb="0" eb="2">
      <t>ネンレイ</t>
    </rPh>
    <phoneticPr fontId="8"/>
  </si>
  <si>
    <t>性別</t>
    <rPh sb="0" eb="2">
      <t>セイベツ</t>
    </rPh>
    <phoneticPr fontId="8"/>
  </si>
  <si>
    <t>住所</t>
    <rPh sb="0" eb="2">
      <t>ジュウショ</t>
    </rPh>
    <phoneticPr fontId="8"/>
  </si>
  <si>
    <t>職業</t>
    <rPh sb="0" eb="2">
      <t>ショクギョウ</t>
    </rPh>
    <phoneticPr fontId="8"/>
  </si>
  <si>
    <t>外国人用</t>
    <rPh sb="0" eb="2">
      <t>ガイコク</t>
    </rPh>
    <rPh sb="2" eb="3">
      <t>ジン</t>
    </rPh>
    <rPh sb="3" eb="4">
      <t>ヨウ</t>
    </rPh>
    <phoneticPr fontId="8"/>
  </si>
  <si>
    <t>【日本国内に住所を有しない外国人が含まれている場合】</t>
    <rPh sb="17" eb="18">
      <t>フク</t>
    </rPh>
    <phoneticPr fontId="8"/>
  </si>
  <si>
    <t>　　</t>
    <phoneticPr fontId="8"/>
  </si>
  <si>
    <t>国籍</t>
    <rPh sb="0" eb="2">
      <t>コクセキ</t>
    </rPh>
    <phoneticPr fontId="8"/>
  </si>
  <si>
    <t>旅券番号</t>
    <rPh sb="0" eb="2">
      <t>リョケン</t>
    </rPh>
    <rPh sb="2" eb="4">
      <t>バンゴウ</t>
    </rPh>
    <phoneticPr fontId="8"/>
  </si>
  <si>
    <t>　</t>
    <phoneticPr fontId="8"/>
  </si>
  <si>
    <t xml:space="preserve">　
</t>
    <phoneticPr fontId="8"/>
  </si>
  <si>
    <t>提出書類集</t>
  </si>
  <si>
    <t>利用日</t>
    <rPh sb="0" eb="3">
      <t>リヨウビ</t>
    </rPh>
    <phoneticPr fontId="8"/>
  </si>
  <si>
    <t>幼児・児童・生徒</t>
    <rPh sb="0" eb="2">
      <t>ヨウジ</t>
    </rPh>
    <rPh sb="3" eb="5">
      <t>ジドウ</t>
    </rPh>
    <rPh sb="6" eb="8">
      <t>セイト</t>
    </rPh>
    <phoneticPr fontId="8"/>
  </si>
  <si>
    <t>受付№　　　　　　　</t>
  </si>
  <si>
    <t>団体名または氏名</t>
  </si>
  <si>
    <t>代表者氏名</t>
  </si>
  <si>
    <t>電話　　　　　　　（　　　　）</t>
  </si>
  <si>
    <t>記</t>
  </si>
  <si>
    <t>利　用　目　的</t>
  </si>
  <si>
    <t>利　用　期　間</t>
  </si>
  <si>
    <t>利　用　人　員</t>
  </si>
  <si>
    <t>上記以外の希望</t>
  </si>
  <si>
    <t>利用の条件</t>
  </si>
  <si>
    <t>または制限</t>
  </si>
  <si>
    <t>納入通知書</t>
  </si>
  <si>
    <t>【注】　太線内だけ記入してください。</t>
  </si>
  <si>
    <t xml:space="preserve"> </t>
  </si>
  <si>
    <t>団体名または名前</t>
    <rPh sb="0" eb="3">
      <t>ダンタイメイ</t>
    </rPh>
    <rPh sb="6" eb="8">
      <t>ナマエ</t>
    </rPh>
    <phoneticPr fontId="8"/>
  </si>
  <si>
    <t>所在地または住所　〒</t>
    <rPh sb="0" eb="3">
      <t>ショザイチ</t>
    </rPh>
    <rPh sb="6" eb="8">
      <t>ジュウショ</t>
    </rPh>
    <phoneticPr fontId="8"/>
  </si>
  <si>
    <t>代表者氏名</t>
    <rPh sb="0" eb="3">
      <t>ダイヒョウシャ</t>
    </rPh>
    <rPh sb="3" eb="5">
      <t>シメイ</t>
    </rPh>
    <phoneticPr fontId="8"/>
  </si>
  <si>
    <t>電話番号</t>
    <rPh sb="0" eb="2">
      <t>デンワ</t>
    </rPh>
    <rPh sb="2" eb="4">
      <t>バンゴウ</t>
    </rPh>
    <phoneticPr fontId="8"/>
  </si>
  <si>
    <t>団体名</t>
    <rPh sb="0" eb="2">
      <t>ダンタイ</t>
    </rPh>
    <rPh sb="2" eb="3">
      <t>メイ</t>
    </rPh>
    <phoneticPr fontId="8"/>
  </si>
  <si>
    <t>名栗げんきプラザ</t>
    <rPh sb="0" eb="2">
      <t>ナグリ</t>
    </rPh>
    <phoneticPr fontId="8"/>
  </si>
  <si>
    <t>人数</t>
    <rPh sb="0" eb="2">
      <t>ニンズウ</t>
    </rPh>
    <phoneticPr fontId="8"/>
  </si>
  <si>
    <t>大人</t>
    <rPh sb="0" eb="2">
      <t>オトナ</t>
    </rPh>
    <phoneticPr fontId="8"/>
  </si>
  <si>
    <t>担当者氏名</t>
    <rPh sb="0" eb="3">
      <t>タントウシャ</t>
    </rPh>
    <rPh sb="3" eb="5">
      <t>シメイ</t>
    </rPh>
    <phoneticPr fontId="8"/>
  </si>
  <si>
    <t>来所
方法</t>
    <rPh sb="0" eb="1">
      <t>ライ</t>
    </rPh>
    <rPh sb="1" eb="2">
      <t>ショ</t>
    </rPh>
    <rPh sb="3" eb="5">
      <t>ホウホウ</t>
    </rPh>
    <phoneticPr fontId="8"/>
  </si>
  <si>
    <t>往路</t>
    <rPh sb="0" eb="2">
      <t>オウロ</t>
    </rPh>
    <phoneticPr fontId="8"/>
  </si>
  <si>
    <t>荷物受取（正丸駅）　　　　　</t>
    <rPh sb="0" eb="2">
      <t>ニモツ</t>
    </rPh>
    <rPh sb="2" eb="4">
      <t>ウケトリ</t>
    </rPh>
    <rPh sb="5" eb="8">
      <t>ショウマルエキ</t>
    </rPh>
    <phoneticPr fontId="8"/>
  </si>
  <si>
    <t>復路</t>
    <rPh sb="0" eb="2">
      <t>フクロ</t>
    </rPh>
    <phoneticPr fontId="8"/>
  </si>
  <si>
    <t>荷物積込（玄関前）　　　　　</t>
    <rPh sb="0" eb="2">
      <t>ニモツ</t>
    </rPh>
    <rPh sb="2" eb="4">
      <t>ツミコミ</t>
    </rPh>
    <rPh sb="5" eb="7">
      <t>ゲンカン</t>
    </rPh>
    <rPh sb="7" eb="8">
      <t>マエ</t>
    </rPh>
    <phoneticPr fontId="8"/>
  </si>
  <si>
    <t>時刻</t>
    <rPh sb="0" eb="2">
      <t>ジコク</t>
    </rPh>
    <phoneticPr fontId="8"/>
  </si>
  <si>
    <t>活動</t>
    <rPh sb="0" eb="2">
      <t>カツドウ</t>
    </rPh>
    <phoneticPr fontId="8"/>
  </si>
  <si>
    <t>場所</t>
    <rPh sb="0" eb="2">
      <t>バショ</t>
    </rPh>
    <phoneticPr fontId="8"/>
  </si>
  <si>
    <t>朝食</t>
    <rPh sb="0" eb="2">
      <t>チョウショク</t>
    </rPh>
    <phoneticPr fontId="8"/>
  </si>
  <si>
    <t>連絡事項</t>
    <rPh sb="0" eb="2">
      <t>レンラク</t>
    </rPh>
    <rPh sb="2" eb="4">
      <t>ジコウ</t>
    </rPh>
    <phoneticPr fontId="8"/>
  </si>
  <si>
    <t>活動計画書</t>
    <rPh sb="0" eb="2">
      <t>カツドウ</t>
    </rPh>
    <rPh sb="2" eb="5">
      <t>ケイカクショ</t>
    </rPh>
    <phoneticPr fontId="8"/>
  </si>
  <si>
    <t>　　　　枚目／　　　　枚</t>
    <rPh sb="4" eb="5">
      <t>マイ</t>
    </rPh>
    <rPh sb="5" eb="6">
      <t>メ</t>
    </rPh>
    <rPh sb="11" eb="12">
      <t>マイ</t>
    </rPh>
    <phoneticPr fontId="8"/>
  </si>
  <si>
    <t>利　用　者　名　簿</t>
    <rPh sb="0" eb="1">
      <t>リ</t>
    </rPh>
    <rPh sb="2" eb="3">
      <t>ヨウ</t>
    </rPh>
    <rPh sb="4" eb="5">
      <t>シャ</t>
    </rPh>
    <rPh sb="6" eb="7">
      <t>メイ</t>
    </rPh>
    <rPh sb="8" eb="9">
      <t>ボ</t>
    </rPh>
    <phoneticPr fontId="8"/>
  </si>
  <si>
    <t>利用者責任者名</t>
    <rPh sb="0" eb="3">
      <t>リヨウシャ</t>
    </rPh>
    <rPh sb="3" eb="6">
      <t>セキニンシャ</t>
    </rPh>
    <rPh sb="6" eb="7">
      <t>メイ</t>
    </rPh>
    <phoneticPr fontId="8"/>
  </si>
  <si>
    <t>氏　　名</t>
    <rPh sb="0" eb="1">
      <t>シ</t>
    </rPh>
    <rPh sb="3" eb="4">
      <t>メイ</t>
    </rPh>
    <phoneticPr fontId="8"/>
  </si>
  <si>
    <t>備考</t>
    <rPh sb="0" eb="2">
      <t>ビコウ</t>
    </rPh>
    <phoneticPr fontId="8"/>
  </si>
  <si>
    <t>県内</t>
    <rPh sb="0" eb="2">
      <t>ケンナイ</t>
    </rPh>
    <phoneticPr fontId="8"/>
  </si>
  <si>
    <t>県外</t>
    <rPh sb="0" eb="2">
      <t>ケンガイ</t>
    </rPh>
    <phoneticPr fontId="8"/>
  </si>
  <si>
    <t>未就学</t>
    <rPh sb="0" eb="3">
      <t>ミシュウガク</t>
    </rPh>
    <phoneticPr fontId="8"/>
  </si>
  <si>
    <t>小学生</t>
    <rPh sb="0" eb="3">
      <t>ショウガクセイ</t>
    </rPh>
    <phoneticPr fontId="8"/>
  </si>
  <si>
    <t>中学生</t>
    <rPh sb="0" eb="3">
      <t>チュウガクセイ</t>
    </rPh>
    <phoneticPr fontId="8"/>
  </si>
  <si>
    <t>高校生</t>
    <rPh sb="0" eb="2">
      <t>コウコウ</t>
    </rPh>
    <rPh sb="2" eb="3">
      <t>セイ</t>
    </rPh>
    <phoneticPr fontId="8"/>
  </si>
  <si>
    <t>大学生</t>
    <rPh sb="0" eb="3">
      <t>ダイガクセイ</t>
    </rPh>
    <phoneticPr fontId="8"/>
  </si>
  <si>
    <t>一般</t>
    <rPh sb="0" eb="2">
      <t>イッパン</t>
    </rPh>
    <phoneticPr fontId="8"/>
  </si>
  <si>
    <t>65歳以上</t>
    <rPh sb="2" eb="3">
      <t>サイ</t>
    </rPh>
    <rPh sb="3" eb="5">
      <t>イジョウ</t>
    </rPh>
    <phoneticPr fontId="8"/>
  </si>
  <si>
    <t>連絡先</t>
    <rPh sb="0" eb="3">
      <t>レンラクサキ</t>
    </rPh>
    <phoneticPr fontId="8"/>
  </si>
  <si>
    <t>合計</t>
    <rPh sb="0" eb="2">
      <t>ゴウケイ</t>
    </rPh>
    <phoneticPr fontId="8"/>
  </si>
  <si>
    <t>品名</t>
    <rPh sb="0" eb="2">
      <t>ヒンメイ</t>
    </rPh>
    <phoneticPr fontId="8"/>
  </si>
  <si>
    <t>保有</t>
    <rPh sb="0" eb="2">
      <t>ホユウ</t>
    </rPh>
    <phoneticPr fontId="8"/>
  </si>
  <si>
    <t>個数</t>
    <rPh sb="0" eb="2">
      <t>コスウ</t>
    </rPh>
    <phoneticPr fontId="8"/>
  </si>
  <si>
    <t>例</t>
    <rPh sb="0" eb="1">
      <t>レイ</t>
    </rPh>
    <phoneticPr fontId="8"/>
  </si>
  <si>
    <t>野
外
活
動</t>
    <rPh sb="0" eb="1">
      <t>ノ</t>
    </rPh>
    <rPh sb="2" eb="3">
      <t>ソト</t>
    </rPh>
    <rPh sb="4" eb="5">
      <t>カツ</t>
    </rPh>
    <rPh sb="6" eb="7">
      <t>ドウ</t>
    </rPh>
    <phoneticPr fontId="8"/>
  </si>
  <si>
    <t>視
聴
覚</t>
    <rPh sb="0" eb="1">
      <t>シ</t>
    </rPh>
    <rPh sb="2" eb="3">
      <t>チョウ</t>
    </rPh>
    <rPh sb="4" eb="5">
      <t>サトル</t>
    </rPh>
    <phoneticPr fontId="8"/>
  </si>
  <si>
    <t>利用日程　</t>
    <rPh sb="0" eb="2">
      <t>リヨウ</t>
    </rPh>
    <rPh sb="2" eb="4">
      <t>ニッテイ</t>
    </rPh>
    <phoneticPr fontId="8"/>
  </si>
  <si>
    <t>受け渡し日時</t>
    <rPh sb="0" eb="1">
      <t>ウ</t>
    </rPh>
    <rPh sb="2" eb="3">
      <t>ワタ</t>
    </rPh>
    <rPh sb="4" eb="6">
      <t>ニチジ</t>
    </rPh>
    <phoneticPr fontId="8"/>
  </si>
  <si>
    <t>TEL</t>
    <phoneticPr fontId="8"/>
  </si>
  <si>
    <t>FAX</t>
    <phoneticPr fontId="8"/>
  </si>
  <si>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8"/>
  </si>
  <si>
    <t>　包丁</t>
    <rPh sb="1" eb="3">
      <t>ホウチョウ</t>
    </rPh>
    <phoneticPr fontId="8"/>
  </si>
  <si>
    <t>　飯ごう</t>
    <rPh sb="1" eb="2">
      <t>ハン</t>
    </rPh>
    <phoneticPr fontId="8"/>
  </si>
  <si>
    <t>　双眼鏡</t>
    <rPh sb="1" eb="4">
      <t>ソウガンキョウ</t>
    </rPh>
    <phoneticPr fontId="8"/>
  </si>
  <si>
    <t>　鍋（大　36㎝）</t>
    <rPh sb="1" eb="2">
      <t>ナベ</t>
    </rPh>
    <rPh sb="3" eb="4">
      <t>ダイ</t>
    </rPh>
    <phoneticPr fontId="8"/>
  </si>
  <si>
    <t>　星座盤</t>
    <rPh sb="1" eb="3">
      <t>セイザ</t>
    </rPh>
    <rPh sb="3" eb="4">
      <t>バン</t>
    </rPh>
    <phoneticPr fontId="8"/>
  </si>
  <si>
    <t>　鍋（中　33㎝）</t>
    <rPh sb="1" eb="2">
      <t>ナベ</t>
    </rPh>
    <rPh sb="3" eb="4">
      <t>チュウ</t>
    </rPh>
    <phoneticPr fontId="8"/>
  </si>
  <si>
    <t>　火の神衣装</t>
    <rPh sb="1" eb="2">
      <t>ヒ</t>
    </rPh>
    <rPh sb="3" eb="4">
      <t>カミ</t>
    </rPh>
    <rPh sb="4" eb="6">
      <t>イショウ</t>
    </rPh>
    <phoneticPr fontId="8"/>
  </si>
  <si>
    <t>　鍋（小　24㎝）</t>
    <rPh sb="1" eb="2">
      <t>ナベ</t>
    </rPh>
    <rPh sb="3" eb="4">
      <t>ショウ</t>
    </rPh>
    <phoneticPr fontId="8"/>
  </si>
  <si>
    <t>　ファイアロード缶</t>
    <rPh sb="8" eb="9">
      <t>カン</t>
    </rPh>
    <phoneticPr fontId="8"/>
  </si>
  <si>
    <t>　片手鍋</t>
    <rPh sb="1" eb="3">
      <t>カタテ</t>
    </rPh>
    <rPh sb="3" eb="4">
      <t>ナベ</t>
    </rPh>
    <phoneticPr fontId="8"/>
  </si>
  <si>
    <t>　釜</t>
    <rPh sb="1" eb="2">
      <t>カマ</t>
    </rPh>
    <phoneticPr fontId="8"/>
  </si>
  <si>
    <t>　のこぎり（木挽き）</t>
    <rPh sb="6" eb="7">
      <t>キ</t>
    </rPh>
    <rPh sb="7" eb="8">
      <t>ビ</t>
    </rPh>
    <phoneticPr fontId="8"/>
  </si>
  <si>
    <t>　泡だて器</t>
    <rPh sb="1" eb="2">
      <t>アワ</t>
    </rPh>
    <rPh sb="4" eb="5">
      <t>キ</t>
    </rPh>
    <phoneticPr fontId="8"/>
  </si>
  <si>
    <t>　のこぎり（竹挽き）</t>
    <rPh sb="6" eb="7">
      <t>タケ</t>
    </rPh>
    <rPh sb="7" eb="8">
      <t>ビ</t>
    </rPh>
    <phoneticPr fontId="8"/>
  </si>
  <si>
    <t>　麺棒（うどん用）</t>
    <rPh sb="1" eb="3">
      <t>メンボウ</t>
    </rPh>
    <rPh sb="7" eb="8">
      <t>ヨウ</t>
    </rPh>
    <phoneticPr fontId="8"/>
  </si>
  <si>
    <t>　麺棒（ピザ用）</t>
    <rPh sb="1" eb="3">
      <t>メンボウ</t>
    </rPh>
    <rPh sb="6" eb="7">
      <t>ヨウ</t>
    </rPh>
    <phoneticPr fontId="8"/>
  </si>
  <si>
    <t>　竹割り用なた</t>
    <rPh sb="1" eb="2">
      <t>タケ</t>
    </rPh>
    <rPh sb="2" eb="3">
      <t>ワ</t>
    </rPh>
    <rPh sb="4" eb="5">
      <t>ヨウ</t>
    </rPh>
    <phoneticPr fontId="8"/>
  </si>
  <si>
    <t>　まな板</t>
    <rPh sb="3" eb="4">
      <t>イタ</t>
    </rPh>
    <phoneticPr fontId="8"/>
  </si>
  <si>
    <t>　皮むき器</t>
    <rPh sb="1" eb="2">
      <t>カワ</t>
    </rPh>
    <rPh sb="4" eb="5">
      <t>キ</t>
    </rPh>
    <phoneticPr fontId="8"/>
  </si>
  <si>
    <t>　缶切り</t>
    <rPh sb="1" eb="3">
      <t>カンキ</t>
    </rPh>
    <phoneticPr fontId="8"/>
  </si>
  <si>
    <t>　延長コード</t>
    <rPh sb="1" eb="3">
      <t>エンチョウ</t>
    </rPh>
    <phoneticPr fontId="8"/>
  </si>
  <si>
    <t>　フライ返し</t>
    <rPh sb="4" eb="5">
      <t>ガエ</t>
    </rPh>
    <phoneticPr fontId="8"/>
  </si>
  <si>
    <t>　計量カップ</t>
    <rPh sb="1" eb="3">
      <t>ケイリョウ</t>
    </rPh>
    <phoneticPr fontId="8"/>
  </si>
  <si>
    <t>　鉄板</t>
    <rPh sb="1" eb="3">
      <t>テッパン</t>
    </rPh>
    <phoneticPr fontId="8"/>
  </si>
  <si>
    <t>キ
ャ
ン
プ</t>
    <phoneticPr fontId="8"/>
  </si>
  <si>
    <t>　寝袋</t>
    <rPh sb="1" eb="3">
      <t>ネブクロ</t>
    </rPh>
    <phoneticPr fontId="8"/>
  </si>
  <si>
    <t>　毛布</t>
    <rPh sb="1" eb="3">
      <t>モウフ</t>
    </rPh>
    <phoneticPr fontId="8"/>
  </si>
  <si>
    <t>所長</t>
    <rPh sb="0" eb="2">
      <t>ショチョウ</t>
    </rPh>
    <phoneticPr fontId="8"/>
  </si>
  <si>
    <t>副所長</t>
    <rPh sb="0" eb="3">
      <t>フクショチョウ</t>
    </rPh>
    <phoneticPr fontId="8"/>
  </si>
  <si>
    <t>事業主任</t>
    <rPh sb="0" eb="2">
      <t>ジギョウ</t>
    </rPh>
    <rPh sb="2" eb="4">
      <t>シュニン</t>
    </rPh>
    <phoneticPr fontId="8"/>
  </si>
  <si>
    <t>申込内容</t>
    <rPh sb="0" eb="2">
      <t>モウシコミ</t>
    </rPh>
    <rPh sb="2" eb="4">
      <t>ナイヨウ</t>
    </rPh>
    <phoneticPr fontId="8"/>
  </si>
  <si>
    <t>食材（商品）名</t>
    <rPh sb="0" eb="2">
      <t>ショクザイ</t>
    </rPh>
    <rPh sb="3" eb="5">
      <t>ショウヒン</t>
    </rPh>
    <rPh sb="6" eb="7">
      <t>メイ</t>
    </rPh>
    <phoneticPr fontId="8"/>
  </si>
  <si>
    <t>日</t>
    <rPh sb="0" eb="1">
      <t>ニチ</t>
    </rPh>
    <phoneticPr fontId="8"/>
  </si>
  <si>
    <t>時</t>
    <rPh sb="0" eb="1">
      <t>ジ</t>
    </rPh>
    <phoneticPr fontId="8"/>
  </si>
  <si>
    <t>分</t>
    <rPh sb="0" eb="1">
      <t>フン</t>
    </rPh>
    <phoneticPr fontId="8"/>
  </si>
  <si>
    <t>新規申込</t>
    <rPh sb="0" eb="2">
      <t>シンキ</t>
    </rPh>
    <rPh sb="2" eb="4">
      <t>モウシコミ</t>
    </rPh>
    <phoneticPr fontId="8"/>
  </si>
  <si>
    <t>変更の申込</t>
    <rPh sb="0" eb="2">
      <t>ヘンコウ</t>
    </rPh>
    <rPh sb="3" eb="5">
      <t>モウシコミ</t>
    </rPh>
    <phoneticPr fontId="8"/>
  </si>
  <si>
    <t>※どちらかに☑してください。</t>
    <phoneticPr fontId="8"/>
  </si>
  <si>
    <t>数量</t>
    <rPh sb="0" eb="2">
      <t>スウリョウ</t>
    </rPh>
    <phoneticPr fontId="8"/>
  </si>
  <si>
    <t>ク
ラ
フ
ト
*1</t>
    <phoneticPr fontId="8"/>
  </si>
  <si>
    <t>　クラフトのこぎり</t>
    <phoneticPr fontId="8"/>
  </si>
  <si>
    <t>　きり</t>
    <phoneticPr fontId="8"/>
  </si>
  <si>
    <t>　はさみ</t>
    <phoneticPr fontId="8"/>
  </si>
  <si>
    <t>　ピアノ</t>
    <phoneticPr fontId="8"/>
  </si>
  <si>
    <t>　プロジェクター</t>
    <phoneticPr fontId="8"/>
  </si>
  <si>
    <t>　マット</t>
    <phoneticPr fontId="8"/>
  </si>
  <si>
    <t>　タープ</t>
    <phoneticPr fontId="8"/>
  </si>
  <si>
    <t>ヒノキの箸作り（1膳）</t>
    <rPh sb="4" eb="5">
      <t>ハシ</t>
    </rPh>
    <rPh sb="5" eb="6">
      <t>ツク</t>
    </rPh>
    <rPh sb="9" eb="10">
      <t>ゼン</t>
    </rPh>
    <phoneticPr fontId="8"/>
  </si>
  <si>
    <t>ヒノキのバードコール</t>
    <phoneticPr fontId="8"/>
  </si>
  <si>
    <t>月</t>
    <rPh sb="0" eb="1">
      <t>ガツ</t>
    </rPh>
    <phoneticPr fontId="8"/>
  </si>
  <si>
    <t>人</t>
    <rPh sb="0" eb="1">
      <t>ニン</t>
    </rPh>
    <phoneticPr fontId="8"/>
  </si>
  <si>
    <t>焼き
マシュマロ</t>
    <rPh sb="0" eb="1">
      <t>ヤ</t>
    </rPh>
    <phoneticPr fontId="8"/>
  </si>
  <si>
    <t>個別（追加）備品</t>
    <rPh sb="0" eb="2">
      <t>コベツ</t>
    </rPh>
    <rPh sb="3" eb="5">
      <t>ツイカ</t>
    </rPh>
    <rPh sb="6" eb="8">
      <t>ビヒン</t>
    </rPh>
    <phoneticPr fontId="8"/>
  </si>
  <si>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8"/>
  </si>
  <si>
    <t>ヒノキのはがき</t>
    <phoneticPr fontId="8"/>
  </si>
  <si>
    <t>メールアドレス
（携帯可）</t>
    <rPh sb="9" eb="11">
      <t>ケイタイ</t>
    </rPh>
    <rPh sb="11" eb="12">
      <t>カ</t>
    </rPh>
    <phoneticPr fontId="8"/>
  </si>
  <si>
    <t>固定</t>
    <rPh sb="0" eb="2">
      <t>コテイ</t>
    </rPh>
    <phoneticPr fontId="8"/>
  </si>
  <si>
    <t>※責任者の電話番号は、必ず連絡がとれるよう携帯電話の番号を入力してください。（学校・幼稚園団体除く）</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rPh sb="39" eb="41">
      <t>ガッコウ</t>
    </rPh>
    <rPh sb="42" eb="45">
      <t>ヨウチエン</t>
    </rPh>
    <rPh sb="45" eb="47">
      <t>ダンタイ</t>
    </rPh>
    <rPh sb="47" eb="48">
      <t>ノゾ</t>
    </rPh>
    <phoneticPr fontId="8"/>
  </si>
  <si>
    <t>男</t>
    <rPh sb="0" eb="1">
      <t>オトコ</t>
    </rPh>
    <phoneticPr fontId="8"/>
  </si>
  <si>
    <t>女</t>
    <rPh sb="0" eb="1">
      <t>オンナ</t>
    </rPh>
    <phoneticPr fontId="8"/>
  </si>
  <si>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8"/>
  </si>
  <si>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8"/>
  </si>
  <si>
    <t>バーベキュー</t>
    <phoneticPr fontId="8"/>
  </si>
  <si>
    <t>野外炊事貸出追加備品</t>
    <rPh sb="6" eb="8">
      <t>ツイカ</t>
    </rPh>
    <rPh sb="8" eb="10">
      <t>ビヒン</t>
    </rPh>
    <phoneticPr fontId="8"/>
  </si>
  <si>
    <t>　バケツ</t>
    <phoneticPr fontId="8"/>
  </si>
  <si>
    <t>　バット</t>
    <phoneticPr fontId="8"/>
  </si>
  <si>
    <t>　ボウル</t>
    <phoneticPr fontId="8"/>
  </si>
  <si>
    <t>　フライパン</t>
    <phoneticPr fontId="8"/>
  </si>
  <si>
    <t>　ざる</t>
    <phoneticPr fontId="8"/>
  </si>
  <si>
    <t>　さいばし</t>
    <phoneticPr fontId="8"/>
  </si>
  <si>
    <t>　おたま</t>
    <phoneticPr fontId="8"/>
  </si>
  <si>
    <t>　しゃもじ</t>
    <phoneticPr fontId="8"/>
  </si>
  <si>
    <t>　やかん</t>
    <phoneticPr fontId="8"/>
  </si>
  <si>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8"/>
  </si>
  <si>
    <t>あそ棒パン</t>
    <rPh sb="2" eb="3">
      <t>ボウ</t>
    </rPh>
    <phoneticPr fontId="8"/>
  </si>
  <si>
    <t>災害時
対応カレー</t>
    <rPh sb="0" eb="2">
      <t>サイガイ</t>
    </rPh>
    <rPh sb="2" eb="3">
      <t>ジ</t>
    </rPh>
    <rPh sb="4" eb="6">
      <t>タイオウ</t>
    </rPh>
    <phoneticPr fontId="8"/>
  </si>
  <si>
    <t>カレー
ライス</t>
    <phoneticPr fontId="8"/>
  </si>
  <si>
    <t>ドラム缶
ピザ</t>
    <rPh sb="3" eb="4">
      <t>カン</t>
    </rPh>
    <phoneticPr fontId="8"/>
  </si>
  <si>
    <t>流し
そうめん</t>
    <rPh sb="0" eb="1">
      <t>ナガ</t>
    </rPh>
    <phoneticPr fontId="8"/>
  </si>
  <si>
    <t>取り扱い注意　</t>
  </si>
  <si>
    <t>　ジャグ</t>
    <phoneticPr fontId="8"/>
  </si>
  <si>
    <t>【食材一覧表】</t>
    <rPh sb="1" eb="3">
      <t>ショクザイ</t>
    </rPh>
    <rPh sb="3" eb="5">
      <t>イチラン</t>
    </rPh>
    <rPh sb="5" eb="6">
      <t>ヒョウ</t>
    </rPh>
    <phoneticPr fontId="8"/>
  </si>
  <si>
    <t>※税込み価格となります。</t>
    <rPh sb="1" eb="3">
      <t>ゼイコ</t>
    </rPh>
    <rPh sb="4" eb="6">
      <t>カカク</t>
    </rPh>
    <phoneticPr fontId="8"/>
  </si>
  <si>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8"/>
  </si>
  <si>
    <t>商品名</t>
    <rPh sb="0" eb="3">
      <t>ショウヒンメイ</t>
    </rPh>
    <phoneticPr fontId="8"/>
  </si>
  <si>
    <t>規格</t>
    <rPh sb="0" eb="2">
      <t>キカク</t>
    </rPh>
    <phoneticPr fontId="8"/>
  </si>
  <si>
    <t>注文単位</t>
    <rPh sb="0" eb="2">
      <t>チュウモン</t>
    </rPh>
    <rPh sb="2" eb="4">
      <t>タンイ</t>
    </rPh>
    <phoneticPr fontId="8"/>
  </si>
  <si>
    <t>価格(円）</t>
    <rPh sb="0" eb="2">
      <t>カカク</t>
    </rPh>
    <rPh sb="3" eb="4">
      <t>エン</t>
    </rPh>
    <phoneticPr fontId="8"/>
  </si>
  <si>
    <t>＊肉類＊</t>
    <rPh sb="1" eb="3">
      <t>ニクルイ</t>
    </rPh>
    <phoneticPr fontId="8"/>
  </si>
  <si>
    <t>100g</t>
    <phoneticPr fontId="8"/>
  </si>
  <si>
    <t>豚薄切り肉（肩ロース）</t>
    <rPh sb="0" eb="1">
      <t>ブタ</t>
    </rPh>
    <rPh sb="1" eb="3">
      <t>ウスギ</t>
    </rPh>
    <rPh sb="4" eb="5">
      <t>ニク</t>
    </rPh>
    <rPh sb="6" eb="7">
      <t>カタ</t>
    </rPh>
    <phoneticPr fontId="8"/>
  </si>
  <si>
    <t>豚角切り肉（肩ロース）</t>
    <rPh sb="0" eb="1">
      <t>ブタ</t>
    </rPh>
    <rPh sb="1" eb="3">
      <t>カクギ</t>
    </rPh>
    <rPh sb="4" eb="5">
      <t>ニク</t>
    </rPh>
    <rPh sb="6" eb="7">
      <t>カタ</t>
    </rPh>
    <phoneticPr fontId="8"/>
  </si>
  <si>
    <t>ウインナー</t>
    <phoneticPr fontId="8"/>
  </si>
  <si>
    <t>6本入り（2袋）</t>
    <rPh sb="1" eb="2">
      <t>ホン</t>
    </rPh>
    <rPh sb="2" eb="3">
      <t>イ</t>
    </rPh>
    <rPh sb="6" eb="7">
      <t>フクロ</t>
    </rPh>
    <phoneticPr fontId="8"/>
  </si>
  <si>
    <t>1パック</t>
    <phoneticPr fontId="8"/>
  </si>
  <si>
    <t>ベーコン</t>
    <phoneticPr fontId="8"/>
  </si>
  <si>
    <t>ホットドック用フランク（50g）</t>
    <rPh sb="6" eb="7">
      <t>ヨウ</t>
    </rPh>
    <phoneticPr fontId="8"/>
  </si>
  <si>
    <t>7本入り</t>
    <rPh sb="1" eb="2">
      <t>ホン</t>
    </rPh>
    <rPh sb="2" eb="3">
      <t>イ</t>
    </rPh>
    <phoneticPr fontId="8"/>
  </si>
  <si>
    <t>＊野菜＊</t>
    <rPh sb="1" eb="3">
      <t>ヤサイ</t>
    </rPh>
    <phoneticPr fontId="8"/>
  </si>
  <si>
    <t>人参</t>
    <rPh sb="0" eb="2">
      <t>ニンジン</t>
    </rPh>
    <phoneticPr fontId="8"/>
  </si>
  <si>
    <t>1個</t>
    <rPh sb="1" eb="2">
      <t>コ</t>
    </rPh>
    <phoneticPr fontId="8"/>
  </si>
  <si>
    <t>玉ねぎ</t>
    <rPh sb="0" eb="1">
      <t>タマ</t>
    </rPh>
    <phoneticPr fontId="8"/>
  </si>
  <si>
    <t>レタス</t>
    <phoneticPr fontId="8"/>
  </si>
  <si>
    <t>きゅうり</t>
    <phoneticPr fontId="8"/>
  </si>
  <si>
    <t>1本</t>
    <rPh sb="1" eb="2">
      <t>ホン</t>
    </rPh>
    <phoneticPr fontId="8"/>
  </si>
  <si>
    <t>トマト</t>
    <phoneticPr fontId="8"/>
  </si>
  <si>
    <t>ピーマン</t>
    <phoneticPr fontId="8"/>
  </si>
  <si>
    <t>1袋</t>
    <rPh sb="1" eb="2">
      <t>フクロ</t>
    </rPh>
    <phoneticPr fontId="8"/>
  </si>
  <si>
    <t>茄子</t>
    <rPh sb="0" eb="2">
      <t>ナス</t>
    </rPh>
    <phoneticPr fontId="8"/>
  </si>
  <si>
    <t>ミニトマト</t>
    <phoneticPr fontId="8"/>
  </si>
  <si>
    <t>椎茸</t>
    <rPh sb="0" eb="2">
      <t>シイタケ</t>
    </rPh>
    <phoneticPr fontId="8"/>
  </si>
  <si>
    <t>約100g</t>
    <rPh sb="0" eb="1">
      <t>ヤク</t>
    </rPh>
    <phoneticPr fontId="8"/>
  </si>
  <si>
    <t>えのき茸</t>
    <rPh sb="3" eb="4">
      <t>タケ</t>
    </rPh>
    <phoneticPr fontId="8"/>
  </si>
  <si>
    <t>約50g</t>
    <rPh sb="0" eb="1">
      <t>ヤク</t>
    </rPh>
    <phoneticPr fontId="8"/>
  </si>
  <si>
    <t>さつまいも</t>
    <phoneticPr fontId="8"/>
  </si>
  <si>
    <t>＊果物＊</t>
    <rPh sb="1" eb="3">
      <t>クダモノ</t>
    </rPh>
    <phoneticPr fontId="8"/>
  </si>
  <si>
    <t>バナナ</t>
    <phoneticPr fontId="8"/>
  </si>
  <si>
    <t>4～5本</t>
    <rPh sb="3" eb="4">
      <t>ホン</t>
    </rPh>
    <phoneticPr fontId="8"/>
  </si>
  <si>
    <t>スイカ</t>
    <phoneticPr fontId="8"/>
  </si>
  <si>
    <t>普通玉</t>
    <rPh sb="0" eb="2">
      <t>フツウ</t>
    </rPh>
    <rPh sb="2" eb="3">
      <t>ダマ</t>
    </rPh>
    <phoneticPr fontId="8"/>
  </si>
  <si>
    <t>1玉</t>
    <rPh sb="1" eb="2">
      <t>タマ</t>
    </rPh>
    <phoneticPr fontId="8"/>
  </si>
  <si>
    <t>＊その他＊</t>
    <rPh sb="3" eb="4">
      <t>タ</t>
    </rPh>
    <phoneticPr fontId="8"/>
  </si>
  <si>
    <t>卵</t>
    <rPh sb="0" eb="1">
      <t>タマゴ</t>
    </rPh>
    <phoneticPr fontId="8"/>
  </si>
  <si>
    <t>10個入り</t>
    <rPh sb="2" eb="3">
      <t>コ</t>
    </rPh>
    <rPh sb="3" eb="4">
      <t>イ</t>
    </rPh>
    <phoneticPr fontId="8"/>
  </si>
  <si>
    <t>精白米</t>
    <rPh sb="0" eb="3">
      <t>セイハクマイ</t>
    </rPh>
    <phoneticPr fontId="8"/>
  </si>
  <si>
    <t>1㎏（約7合）</t>
    <rPh sb="3" eb="4">
      <t>ヤク</t>
    </rPh>
    <rPh sb="5" eb="6">
      <t>ゴウ</t>
    </rPh>
    <phoneticPr fontId="8"/>
  </si>
  <si>
    <t>1㎏</t>
    <phoneticPr fontId="8"/>
  </si>
  <si>
    <t>1箱</t>
    <rPh sb="1" eb="2">
      <t>ハコ</t>
    </rPh>
    <phoneticPr fontId="8"/>
  </si>
  <si>
    <t>＊缶詰＊</t>
    <rPh sb="1" eb="3">
      <t>カンヅメ</t>
    </rPh>
    <phoneticPr fontId="8"/>
  </si>
  <si>
    <t>ツナ缶</t>
    <rPh sb="2" eb="3">
      <t>カン</t>
    </rPh>
    <phoneticPr fontId="8"/>
  </si>
  <si>
    <t>＊調味料＊</t>
    <rPh sb="1" eb="4">
      <t>チョウミリョウ</t>
    </rPh>
    <phoneticPr fontId="8"/>
  </si>
  <si>
    <t>油</t>
    <rPh sb="0" eb="1">
      <t>アブラ</t>
    </rPh>
    <phoneticPr fontId="8"/>
  </si>
  <si>
    <t>マヨネーズ（小）</t>
    <rPh sb="6" eb="7">
      <t>ショウ</t>
    </rPh>
    <phoneticPr fontId="8"/>
  </si>
  <si>
    <t>200g</t>
    <phoneticPr fontId="8"/>
  </si>
  <si>
    <t>ケチャップ（小）</t>
    <rPh sb="6" eb="7">
      <t>ショウ</t>
    </rPh>
    <phoneticPr fontId="8"/>
  </si>
  <si>
    <t>180g</t>
    <phoneticPr fontId="8"/>
  </si>
  <si>
    <t>10皿分</t>
    <rPh sb="2" eb="3">
      <t>サラ</t>
    </rPh>
    <rPh sb="3" eb="4">
      <t>ブン</t>
    </rPh>
    <phoneticPr fontId="8"/>
  </si>
  <si>
    <t>食卓塩（小瓶）</t>
    <rPh sb="0" eb="2">
      <t>ショクタク</t>
    </rPh>
    <rPh sb="2" eb="3">
      <t>エン</t>
    </rPh>
    <rPh sb="4" eb="6">
      <t>コビン</t>
    </rPh>
    <phoneticPr fontId="8"/>
  </si>
  <si>
    <t>コショー（小瓶）</t>
    <rPh sb="5" eb="7">
      <t>コビン</t>
    </rPh>
    <phoneticPr fontId="8"/>
  </si>
  <si>
    <t>20g</t>
    <phoneticPr fontId="8"/>
  </si>
  <si>
    <t>塩・コショー</t>
    <rPh sb="0" eb="1">
      <t>シオ</t>
    </rPh>
    <phoneticPr fontId="8"/>
  </si>
  <si>
    <t>250g</t>
    <phoneticPr fontId="8"/>
  </si>
  <si>
    <t>500g</t>
    <phoneticPr fontId="8"/>
  </si>
  <si>
    <t>上白糖（小）</t>
    <rPh sb="0" eb="3">
      <t>ジョウハクトウ</t>
    </rPh>
    <rPh sb="4" eb="5">
      <t>ショウ</t>
    </rPh>
    <phoneticPr fontId="8"/>
  </si>
  <si>
    <t>中濃ソース（小）</t>
    <rPh sb="0" eb="2">
      <t>チュウノウ</t>
    </rPh>
    <rPh sb="6" eb="7">
      <t>ショウ</t>
    </rPh>
    <phoneticPr fontId="8"/>
  </si>
  <si>
    <t>ドレッシング（青しそ）</t>
    <rPh sb="7" eb="8">
      <t>アオ</t>
    </rPh>
    <phoneticPr fontId="8"/>
  </si>
  <si>
    <t>190mℓ</t>
    <phoneticPr fontId="8"/>
  </si>
  <si>
    <t>ドレッシング（サウザンド）</t>
    <phoneticPr fontId="8"/>
  </si>
  <si>
    <t>170mℓ</t>
    <phoneticPr fontId="8"/>
  </si>
  <si>
    <t>カレールー（甘口）</t>
    <rPh sb="6" eb="8">
      <t>アマクチ</t>
    </rPh>
    <phoneticPr fontId="8"/>
  </si>
  <si>
    <t>カレールー（中辛）</t>
    <rPh sb="6" eb="8">
      <t>チュウカラ</t>
    </rPh>
    <phoneticPr fontId="8"/>
  </si>
  <si>
    <t>カレールー（辛口）</t>
    <rPh sb="6" eb="8">
      <t>カラクチ</t>
    </rPh>
    <phoneticPr fontId="8"/>
  </si>
  <si>
    <t>単価</t>
    <rPh sb="0" eb="2">
      <t>タンカ</t>
    </rPh>
    <phoneticPr fontId="8"/>
  </si>
  <si>
    <t>豚小間切れ肉</t>
    <rPh sb="0" eb="1">
      <t>ブタ</t>
    </rPh>
    <rPh sb="1" eb="3">
      <t>コマ</t>
    </rPh>
    <rPh sb="3" eb="4">
      <t>ギ</t>
    </rPh>
    <rPh sb="5" eb="6">
      <t>ニク</t>
    </rPh>
    <phoneticPr fontId="8"/>
  </si>
  <si>
    <t>商品
No.</t>
    <rPh sb="0" eb="2">
      <t>ショウヒン</t>
    </rPh>
    <phoneticPr fontId="8"/>
  </si>
  <si>
    <t>小計</t>
    <rPh sb="0" eb="1">
      <t>ショウ</t>
    </rPh>
    <rPh sb="1" eb="2">
      <t>ケイ</t>
    </rPh>
    <phoneticPr fontId="8"/>
  </si>
  <si>
    <t>300mℓ</t>
    <phoneticPr fontId="8"/>
  </si>
  <si>
    <t>　日</t>
    <rPh sb="1" eb="2">
      <t>ニチ</t>
    </rPh>
    <phoneticPr fontId="8"/>
  </si>
  <si>
    <t>　時</t>
    <rPh sb="1" eb="2">
      <t>ジ</t>
    </rPh>
    <phoneticPr fontId="8"/>
  </si>
  <si>
    <t>　分</t>
    <rPh sb="1" eb="2">
      <t>フン</t>
    </rPh>
    <phoneticPr fontId="8"/>
  </si>
  <si>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8"/>
  </si>
  <si>
    <r>
      <t xml:space="preserve">朝食セット
</t>
    </r>
    <r>
      <rPr>
        <b/>
        <sz val="8"/>
        <rFont val="ＭＳ Ｐゴシック"/>
        <family val="3"/>
        <charset val="128"/>
      </rPr>
      <t>【ホットドックセット】</t>
    </r>
    <rPh sb="0" eb="2">
      <t>チョウショク</t>
    </rPh>
    <phoneticPr fontId="8"/>
  </si>
  <si>
    <t>しめじ</t>
    <phoneticPr fontId="8"/>
  </si>
  <si>
    <t>焼肉のタレ</t>
    <rPh sb="0" eb="2">
      <t>ヤキニク</t>
    </rPh>
    <phoneticPr fontId="8"/>
  </si>
  <si>
    <t>300ｇ</t>
    <phoneticPr fontId="8"/>
  </si>
  <si>
    <t>ハーフ4枚入り（3ヶ）</t>
    <rPh sb="4" eb="6">
      <t>マイイ</t>
    </rPh>
    <phoneticPr fontId="8"/>
  </si>
  <si>
    <t>ふりがな</t>
    <phoneticPr fontId="27" type="Hiragana" alignment="center"/>
  </si>
  <si>
    <t>氏　名</t>
    <rPh sb="0" eb="1">
      <t>し</t>
    </rPh>
    <rPh sb="2" eb="3">
      <t>めい</t>
    </rPh>
    <phoneticPr fontId="27" type="Hiragana" alignment="center"/>
  </si>
  <si>
    <t>ヒノキのマグネット</t>
    <phoneticPr fontId="8"/>
  </si>
  <si>
    <t>ヒノキのキーホルダー</t>
    <phoneticPr fontId="8"/>
  </si>
  <si>
    <t>ヒノキのストラップ</t>
    <phoneticPr fontId="8"/>
  </si>
  <si>
    <t>携帯電話</t>
    <rPh sb="0" eb="2">
      <t>ケイタイ</t>
    </rPh>
    <rPh sb="2" eb="4">
      <t>デンワ</t>
    </rPh>
    <phoneticPr fontId="8"/>
  </si>
  <si>
    <t>アレルギー原因食材</t>
    <rPh sb="5" eb="7">
      <t>ゲンイン</t>
    </rPh>
    <rPh sb="7" eb="9">
      <t>ショクザイ</t>
    </rPh>
    <phoneticPr fontId="8"/>
  </si>
  <si>
    <t>かかりつけの病院</t>
    <rPh sb="6" eb="8">
      <t>ビョウイン</t>
    </rPh>
    <phoneticPr fontId="8"/>
  </si>
  <si>
    <t>病院の電話番号</t>
    <rPh sb="0" eb="2">
      <t>ビョウイン</t>
    </rPh>
    <rPh sb="3" eb="5">
      <t>デンワ</t>
    </rPh>
    <rPh sb="5" eb="7">
      <t>バンゴウ</t>
    </rPh>
    <phoneticPr fontId="8"/>
  </si>
  <si>
    <t>年　　　月　　　日頃</t>
    <rPh sb="0" eb="1">
      <t>ネン</t>
    </rPh>
    <rPh sb="4" eb="5">
      <t>ガツ</t>
    </rPh>
    <rPh sb="8" eb="9">
      <t>ニチ</t>
    </rPh>
    <rPh sb="9" eb="10">
      <t>コロ</t>
    </rPh>
    <phoneticPr fontId="8"/>
  </si>
  <si>
    <t>　下記のとおり埼玉県立名栗げんきプラザの利用を許可します。</t>
    <rPh sb="20" eb="22">
      <t>リヨウ</t>
    </rPh>
    <rPh sb="23" eb="25">
      <t>キョカ</t>
    </rPh>
    <phoneticPr fontId="8"/>
  </si>
  <si>
    <t>　木ねじビット</t>
    <rPh sb="1" eb="2">
      <t>キ</t>
    </rPh>
    <phoneticPr fontId="8"/>
  </si>
  <si>
    <t>めん板（1）、ボウル（1）、計量ボトル（1）、しの棒（5）、消毒用アルコール、アルミホイル　（半ドラム缶またはかまどで実施）</t>
    <rPh sb="59" eb="61">
      <t>ジッシ</t>
    </rPh>
    <phoneticPr fontId="8"/>
  </si>
  <si>
    <r>
      <t xml:space="preserve">朝食セット
</t>
    </r>
    <r>
      <rPr>
        <b/>
        <sz val="9"/>
        <rFont val="ＭＳ Ｐゴシック"/>
        <family val="3"/>
        <charset val="128"/>
      </rPr>
      <t>【ご飯セット】</t>
    </r>
    <rPh sb="0" eb="2">
      <t>チョウショク</t>
    </rPh>
    <rPh sb="8" eb="9">
      <t>ハン</t>
    </rPh>
    <phoneticPr fontId="8"/>
  </si>
  <si>
    <t>フライパンまたは鉄板（1）、フライ返し（1）、鍋（1）、おたま（1）、ボウル（1）、計量カップ（1）、さいばし（1）</t>
    <rPh sb="42" eb="44">
      <t>ケイリョウ</t>
    </rPh>
    <phoneticPr fontId="8"/>
  </si>
  <si>
    <t>竹ひご（人数分）、消毒用アルコール、半ドラム缶（またはかまどで実施）</t>
    <rPh sb="0" eb="1">
      <t>タケ</t>
    </rPh>
    <rPh sb="4" eb="7">
      <t>ニンズウブン</t>
    </rPh>
    <rPh sb="9" eb="12">
      <t>ショウドクヨウ</t>
    </rPh>
    <rPh sb="18" eb="19">
      <t>ハン</t>
    </rPh>
    <rPh sb="22" eb="23">
      <t>カン</t>
    </rPh>
    <rPh sb="31" eb="33">
      <t>ジッシ</t>
    </rPh>
    <phoneticPr fontId="8"/>
  </si>
  <si>
    <r>
      <t>※寝袋・毛布・マットは日時の欄へ、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11" eb="13">
      <t>ニチジ</t>
    </rPh>
    <rPh sb="14" eb="15">
      <t>ラン</t>
    </rPh>
    <rPh sb="17" eb="19">
      <t>ウケトリ</t>
    </rPh>
    <rPh sb="19" eb="21">
      <t>キボウ</t>
    </rPh>
    <rPh sb="21" eb="23">
      <t>ジカン</t>
    </rPh>
    <rPh sb="25" eb="27">
      <t>キニュウ</t>
    </rPh>
    <rPh sb="33" eb="35">
      <t>ジョウキョウ</t>
    </rPh>
    <rPh sb="40" eb="42">
      <t>キボウ</t>
    </rPh>
    <rPh sb="44" eb="46">
      <t>ジカン</t>
    </rPh>
    <rPh sb="47" eb="49">
      <t>ゼンゴ</t>
    </rPh>
    <rPh sb="51" eb="54">
      <t>カノウセイ</t>
    </rPh>
    <phoneticPr fontId="8"/>
  </si>
  <si>
    <t>野
外
炊
事</t>
    <rPh sb="0" eb="1">
      <t>ノ</t>
    </rPh>
    <rPh sb="2" eb="3">
      <t>ソト</t>
    </rPh>
    <rPh sb="4" eb="5">
      <t>スイ</t>
    </rPh>
    <rPh sb="6" eb="7">
      <t>コト</t>
    </rPh>
    <phoneticPr fontId="8"/>
  </si>
  <si>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8"/>
  </si>
  <si>
    <t>班</t>
    <rPh sb="0" eb="1">
      <t>ハン</t>
    </rPh>
    <phoneticPr fontId="8"/>
  </si>
  <si>
    <t>手打ち
うどん</t>
    <phoneticPr fontId="8"/>
  </si>
  <si>
    <t>ボウル（1）、めん板（1）、めん棒（1）、すいのう（1）、おたま（1）、バット（1）、ざる（1）、ビニール袋（2）、計量カップ（1）、鍋（2）、さいばし（1）、めん切り包丁（1）、フライ返し（1）</t>
    <phoneticPr fontId="8"/>
  </si>
  <si>
    <t>※「ラジカセ」の貸出しはありません。各自ご持参ください。</t>
    <rPh sb="8" eb="10">
      <t>カシダ</t>
    </rPh>
    <phoneticPr fontId="8"/>
  </si>
  <si>
    <t>　ダッチオーブン（大）　*3</t>
    <rPh sb="9" eb="10">
      <t>ダイ</t>
    </rPh>
    <phoneticPr fontId="8"/>
  </si>
  <si>
    <t>　ダッチオーブン（小）　*3</t>
    <rPh sb="9" eb="10">
      <t>ショウ</t>
    </rPh>
    <phoneticPr fontId="8"/>
  </si>
  <si>
    <t>*3　ダッチオーブンは使用後、メンテナンスが必要となります。</t>
    <rPh sb="11" eb="14">
      <t>シヨウゴ</t>
    </rPh>
    <rPh sb="22" eb="24">
      <t>ヒツヨウ</t>
    </rPh>
    <phoneticPr fontId="8"/>
  </si>
  <si>
    <t>約5～6個</t>
    <rPh sb="0" eb="1">
      <t>ヤク</t>
    </rPh>
    <rPh sb="4" eb="5">
      <t>コ</t>
    </rPh>
    <phoneticPr fontId="8"/>
  </si>
  <si>
    <t>時価</t>
    <rPh sb="0" eb="2">
      <t>ジカ</t>
    </rPh>
    <phoneticPr fontId="8"/>
  </si>
  <si>
    <t>牛肉（こま切れ）</t>
    <rPh sb="0" eb="2">
      <t>ギュウニク</t>
    </rPh>
    <rPh sb="5" eb="6">
      <t>ギ</t>
    </rPh>
    <phoneticPr fontId="8"/>
  </si>
  <si>
    <t>牛肉（スライス）</t>
    <rPh sb="0" eb="2">
      <t>ギュウニク</t>
    </rPh>
    <phoneticPr fontId="8"/>
  </si>
  <si>
    <t>ちくわ</t>
    <phoneticPr fontId="8"/>
  </si>
  <si>
    <t>2本入り</t>
    <rPh sb="1" eb="2">
      <t>ホン</t>
    </rPh>
    <rPh sb="2" eb="3">
      <t>イ</t>
    </rPh>
    <phoneticPr fontId="8"/>
  </si>
  <si>
    <t>魚肉ソーセージ</t>
    <rPh sb="0" eb="2">
      <t>ギョニク</t>
    </rPh>
    <phoneticPr fontId="8"/>
  </si>
  <si>
    <t>1束</t>
    <rPh sb="1" eb="2">
      <t>タバ</t>
    </rPh>
    <phoneticPr fontId="8"/>
  </si>
  <si>
    <t>ホールトマト</t>
    <phoneticPr fontId="8"/>
  </si>
  <si>
    <t>1缶</t>
    <rPh sb="1" eb="2">
      <t>カン</t>
    </rPh>
    <phoneticPr fontId="8"/>
  </si>
  <si>
    <t>みかん缶　4号</t>
    <rPh sb="3" eb="4">
      <t>カン</t>
    </rPh>
    <rPh sb="6" eb="7">
      <t>ゴウ</t>
    </rPh>
    <phoneticPr fontId="8"/>
  </si>
  <si>
    <t>コーン缶</t>
    <rPh sb="3" eb="4">
      <t>カン</t>
    </rPh>
    <phoneticPr fontId="8"/>
  </si>
  <si>
    <t>フルーツミックス缶（プルトップ）</t>
    <rPh sb="8" eb="9">
      <t>カン</t>
    </rPh>
    <phoneticPr fontId="8"/>
  </si>
  <si>
    <t>スパゲティ</t>
    <phoneticPr fontId="8"/>
  </si>
  <si>
    <t>300g</t>
    <phoneticPr fontId="8"/>
  </si>
  <si>
    <t>うどん　1玉</t>
    <rPh sb="5" eb="6">
      <t>タマ</t>
    </rPh>
    <phoneticPr fontId="8"/>
  </si>
  <si>
    <t>薄力粉</t>
    <rPh sb="0" eb="3">
      <t>ハクリキコ</t>
    </rPh>
    <phoneticPr fontId="8"/>
  </si>
  <si>
    <t>1kg</t>
    <phoneticPr fontId="8"/>
  </si>
  <si>
    <t>焼きそば</t>
    <rPh sb="0" eb="1">
      <t>ヤ</t>
    </rPh>
    <phoneticPr fontId="8"/>
  </si>
  <si>
    <t>ホットドック用パン</t>
    <rPh sb="6" eb="7">
      <t>ヨウ</t>
    </rPh>
    <phoneticPr fontId="8"/>
  </si>
  <si>
    <t>5個入り</t>
    <rPh sb="1" eb="2">
      <t>コ</t>
    </rPh>
    <rPh sb="2" eb="3">
      <t>イ</t>
    </rPh>
    <phoneticPr fontId="8"/>
  </si>
  <si>
    <t>オリーブ油</t>
    <rPh sb="4" eb="5">
      <t>アブラ</t>
    </rPh>
    <phoneticPr fontId="8"/>
  </si>
  <si>
    <t>200mℓ</t>
    <phoneticPr fontId="8"/>
  </si>
  <si>
    <t>味噌</t>
    <rPh sb="0" eb="2">
      <t>ミソ</t>
    </rPh>
    <phoneticPr fontId="8"/>
  </si>
  <si>
    <t>750g</t>
    <phoneticPr fontId="8"/>
  </si>
  <si>
    <t>だしの素</t>
    <rPh sb="3" eb="4">
      <t>モト</t>
    </rPh>
    <phoneticPr fontId="8"/>
  </si>
  <si>
    <t>8g×7本</t>
    <rPh sb="4" eb="5">
      <t>ホン</t>
    </rPh>
    <phoneticPr fontId="8"/>
  </si>
  <si>
    <t>中華だし</t>
    <rPh sb="0" eb="2">
      <t>チュウカ</t>
    </rPh>
    <phoneticPr fontId="8"/>
  </si>
  <si>
    <t>50g</t>
    <phoneticPr fontId="8"/>
  </si>
  <si>
    <t>めんつゆ</t>
    <phoneticPr fontId="8"/>
  </si>
  <si>
    <t>400mℓ</t>
    <phoneticPr fontId="8"/>
  </si>
  <si>
    <t>しょうゆ</t>
    <phoneticPr fontId="8"/>
  </si>
  <si>
    <t>500mℓ</t>
    <phoneticPr fontId="8"/>
  </si>
  <si>
    <t>コンソメキューブ</t>
    <phoneticPr fontId="8"/>
  </si>
  <si>
    <t>7個入り</t>
    <rPh sb="1" eb="2">
      <t>コ</t>
    </rPh>
    <rPh sb="2" eb="3">
      <t>イ</t>
    </rPh>
    <phoneticPr fontId="8"/>
  </si>
  <si>
    <t>ハヤシライスの素</t>
    <rPh sb="7" eb="8">
      <t>モト</t>
    </rPh>
    <phoneticPr fontId="8"/>
  </si>
  <si>
    <t>ビーフシチューの素</t>
    <rPh sb="8" eb="9">
      <t>モト</t>
    </rPh>
    <phoneticPr fontId="8"/>
  </si>
  <si>
    <t>ホワイトシチューの素</t>
    <rPh sb="9" eb="10">
      <t>モト</t>
    </rPh>
    <phoneticPr fontId="8"/>
  </si>
  <si>
    <t>キャベツ</t>
    <phoneticPr fontId="8"/>
  </si>
  <si>
    <t>長ネギ</t>
    <rPh sb="0" eb="1">
      <t>ナガ</t>
    </rPh>
    <phoneticPr fontId="8"/>
  </si>
  <si>
    <t>大根</t>
    <rPh sb="0" eb="2">
      <t>ダイコン</t>
    </rPh>
    <phoneticPr fontId="8"/>
  </si>
  <si>
    <t>ヒノキのスプーン</t>
    <phoneticPr fontId="8"/>
  </si>
  <si>
    <t>ヒノキのフォーク</t>
    <phoneticPr fontId="8"/>
  </si>
  <si>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8"/>
  </si>
  <si>
    <t>3袋入り（1玉150g）</t>
    <rPh sb="1" eb="2">
      <t>フクロ</t>
    </rPh>
    <rPh sb="2" eb="3">
      <t>イ</t>
    </rPh>
    <rPh sb="6" eb="7">
      <t>タマ</t>
    </rPh>
    <phoneticPr fontId="8"/>
  </si>
  <si>
    <t>まな板（1）、包丁（1）、ボウル（1）、ざる（1）、おたま（1）、しゃもじ（2）、鍋（1）、竹ヘラ（1）、ゴムベラ（1）、皮むき（1）、飯盒（2）、バット（1）</t>
    <rPh sb="2" eb="3">
      <t>イタ</t>
    </rPh>
    <rPh sb="7" eb="9">
      <t>ホウチョウ</t>
    </rPh>
    <rPh sb="41" eb="42">
      <t>ナベ</t>
    </rPh>
    <rPh sb="46" eb="47">
      <t>タケ</t>
    </rPh>
    <rPh sb="61" eb="62">
      <t>カワ</t>
    </rPh>
    <rPh sb="68" eb="70">
      <t>ハンゴウ</t>
    </rPh>
    <phoneticPr fontId="8"/>
  </si>
  <si>
    <t>まな板（1）、包丁（1）、鉄板（1）、フライ返し（2）、さいばし（1）、トング（2）、しゃもじ（2）、飯盒（2）、バット（1）
※焼きそばセットの場合は飯盒なし</t>
    <rPh sb="13" eb="15">
      <t>テッパン</t>
    </rPh>
    <rPh sb="22" eb="23">
      <t>ガエ</t>
    </rPh>
    <rPh sb="51" eb="53">
      <t>ハンゴウ</t>
    </rPh>
    <rPh sb="65" eb="66">
      <t>ヤ</t>
    </rPh>
    <rPh sb="73" eb="75">
      <t>バアイ</t>
    </rPh>
    <rPh sb="76" eb="78">
      <t>ハンゴウ</t>
    </rPh>
    <phoneticPr fontId="8"/>
  </si>
  <si>
    <t>フライパンまたは鉄板（1）、フライ返し（1）、ボウル（1）、しゃもじ（2）、飯盒（2）、やかん（1）、計量カップ（1）、さいばし（1）</t>
    <rPh sb="51" eb="53">
      <t>ケイリョウ</t>
    </rPh>
    <phoneticPr fontId="8"/>
  </si>
  <si>
    <t>ホイル焼き</t>
    <phoneticPr fontId="8"/>
  </si>
  <si>
    <t>鉄板（1）、フライ返し（2）、ボール（1）、ザル（1）、トング（1）、しゃもじ（2）、飯盒（2）、バット、アルミホイル</t>
    <phoneticPr fontId="8"/>
  </si>
  <si>
    <t>鶏もも肉</t>
    <rPh sb="0" eb="1">
      <t>トリ</t>
    </rPh>
    <rPh sb="3" eb="4">
      <t>ニク</t>
    </rPh>
    <phoneticPr fontId="8"/>
  </si>
  <si>
    <t>カレーナンセット</t>
    <phoneticPr fontId="8"/>
  </si>
  <si>
    <t>団体名：</t>
    <rPh sb="0" eb="2">
      <t>ダンタイ</t>
    </rPh>
    <rPh sb="2" eb="3">
      <t>メイ</t>
    </rPh>
    <phoneticPr fontId="8"/>
  </si>
  <si>
    <t>ふりがな　（必須）</t>
    <rPh sb="6" eb="8">
      <t>ヒッス</t>
    </rPh>
    <phoneticPr fontId="8"/>
  </si>
  <si>
    <t>回答連絡先
電話番号</t>
    <rPh sb="0" eb="2">
      <t>カイトウ</t>
    </rPh>
    <rPh sb="2" eb="5">
      <t>レンラクサキ</t>
    </rPh>
    <rPh sb="6" eb="8">
      <t>デンワ</t>
    </rPh>
    <rPh sb="8" eb="10">
      <t>バンゴウ</t>
    </rPh>
    <phoneticPr fontId="8"/>
  </si>
  <si>
    <t>氏　名</t>
    <rPh sb="0" eb="1">
      <t>シ</t>
    </rPh>
    <rPh sb="2" eb="3">
      <t>メイ</t>
    </rPh>
    <phoneticPr fontId="8"/>
  </si>
  <si>
    <r>
      <rPr>
        <sz val="12"/>
        <rFont val="ＭＳ Ｐ明朝"/>
        <family val="1"/>
        <charset val="128"/>
      </rPr>
      <t>回答</t>
    </r>
    <r>
      <rPr>
        <sz val="12"/>
        <color indexed="8"/>
        <rFont val="ＭＳ Ｐ明朝"/>
        <family val="1"/>
        <charset val="128"/>
      </rPr>
      <t>FAXまたは
メールアドレス</t>
    </r>
  </si>
  <si>
    <t>摂取した時に
現れる症状</t>
    <rPh sb="0" eb="2">
      <t>セッシュ</t>
    </rPh>
    <rPh sb="4" eb="5">
      <t>トキ</t>
    </rPh>
    <rPh sb="7" eb="8">
      <t>アラワ</t>
    </rPh>
    <rPh sb="10" eb="12">
      <t>ショウジョウ</t>
    </rPh>
    <phoneticPr fontId="8"/>
  </si>
  <si>
    <t>　　起こさない</t>
    <rPh sb="2" eb="3">
      <t>オ</t>
    </rPh>
    <phoneticPr fontId="8"/>
  </si>
  <si>
    <t>　月　日</t>
    <rPh sb="1" eb="2">
      <t>ツキ</t>
    </rPh>
    <rPh sb="3" eb="4">
      <t>ヒ</t>
    </rPh>
    <phoneticPr fontId="8"/>
  </si>
  <si>
    <t>メニュー</t>
    <phoneticPr fontId="8"/>
  </si>
  <si>
    <t>直近の発症日</t>
    <rPh sb="0" eb="2">
      <t>チョッキン</t>
    </rPh>
    <rPh sb="3" eb="5">
      <t>ハッショウ</t>
    </rPh>
    <rPh sb="5" eb="6">
      <t>ヒ</t>
    </rPh>
    <phoneticPr fontId="8"/>
  </si>
  <si>
    <t>ちびっこクラフト</t>
    <phoneticPr fontId="8"/>
  </si>
  <si>
    <t>ホットケーキミックス</t>
    <phoneticPr fontId="8"/>
  </si>
  <si>
    <t>150g×4P</t>
    <phoneticPr fontId="8"/>
  </si>
  <si>
    <t>五目御飯の素</t>
    <rPh sb="0" eb="2">
      <t>ゴモク</t>
    </rPh>
    <rPh sb="2" eb="4">
      <t>ゴハン</t>
    </rPh>
    <rPh sb="5" eb="6">
      <t>モト</t>
    </rPh>
    <phoneticPr fontId="8"/>
  </si>
  <si>
    <t>147g</t>
    <phoneticPr fontId="8"/>
  </si>
  <si>
    <t>はちみつ</t>
    <phoneticPr fontId="8"/>
  </si>
  <si>
    <t>150g</t>
    <phoneticPr fontId="8"/>
  </si>
  <si>
    <t>福神漬け</t>
    <rPh sb="0" eb="3">
      <t>フクジンヅ</t>
    </rPh>
    <phoneticPr fontId="8"/>
  </si>
  <si>
    <t>ざる（2）、鍋（1）、さいばし（1）、ボウル（1）、おたま（1）、ペンチ（1）、ビールケース、ホースリール、竹、台、針金※人数に応じて</t>
    <rPh sb="6" eb="7">
      <t>ナベ</t>
    </rPh>
    <rPh sb="54" eb="55">
      <t>タケ</t>
    </rPh>
    <rPh sb="56" eb="57">
      <t>ダイ</t>
    </rPh>
    <rPh sb="58" eb="60">
      <t>ハリガネ</t>
    </rPh>
    <rPh sb="61" eb="63">
      <t>ニンズウ</t>
    </rPh>
    <rPh sb="64" eb="65">
      <t>オウ</t>
    </rPh>
    <phoneticPr fontId="8"/>
  </si>
  <si>
    <t>カレー
ナン</t>
    <phoneticPr fontId="8"/>
  </si>
  <si>
    <t>まな板（1）、包丁（1）、ボウル（2）、ざる（1）、おたま（1）、鍋（1）、竹ヘラ（1）、ゴムベラ（1）、皮むき（1）、バット（2）、フライ返し（1）、めん棒（1）、めん板（1）、計量カップ（1）、フォーク（1）、鉄板（1）</t>
    <phoneticPr fontId="8"/>
  </si>
  <si>
    <r>
      <t>　アンプ（マイク付き）　*</t>
    </r>
    <r>
      <rPr>
        <sz val="10"/>
        <rFont val="ＭＳ Ｐゴシック"/>
        <family val="3"/>
        <charset val="128"/>
      </rPr>
      <t>2</t>
    </r>
    <rPh sb="8" eb="9">
      <t>ツ</t>
    </rPh>
    <phoneticPr fontId="8"/>
  </si>
  <si>
    <t>ヒノキのぶんぶんごま（穴無し）</t>
    <rPh sb="11" eb="12">
      <t>アナ</t>
    </rPh>
    <rPh sb="12" eb="13">
      <t>ナ</t>
    </rPh>
    <phoneticPr fontId="8"/>
  </si>
  <si>
    <t>ヒノキのぶんぶんごま（穴有り）</t>
    <rPh sb="11" eb="12">
      <t>アナ</t>
    </rPh>
    <rPh sb="12" eb="13">
      <t>ア</t>
    </rPh>
    <phoneticPr fontId="8"/>
  </si>
  <si>
    <t>名栗の動物ストラップ（ムササビ）</t>
    <rPh sb="0" eb="2">
      <t>ナグリ</t>
    </rPh>
    <rPh sb="3" eb="5">
      <t>ドウブツ</t>
    </rPh>
    <phoneticPr fontId="8"/>
  </si>
  <si>
    <t>名栗の動物ストラップ（リス）</t>
    <rPh sb="0" eb="2">
      <t>ナグリ</t>
    </rPh>
    <rPh sb="3" eb="5">
      <t>ドウブツ</t>
    </rPh>
    <phoneticPr fontId="8"/>
  </si>
  <si>
    <t>名栗の動物ストラップ（ヤマネ）</t>
    <rPh sb="0" eb="2">
      <t>ナグリ</t>
    </rPh>
    <rPh sb="3" eb="5">
      <t>ドウブツ</t>
    </rPh>
    <phoneticPr fontId="8"/>
  </si>
  <si>
    <t>キャンプファイア</t>
    <phoneticPr fontId="8"/>
  </si>
  <si>
    <t>キャンドルファイア</t>
    <phoneticPr fontId="8"/>
  </si>
  <si>
    <t>木の人形（キコリン）</t>
    <rPh sb="0" eb="1">
      <t>キ</t>
    </rPh>
    <rPh sb="2" eb="4">
      <t>ニンギョウ</t>
    </rPh>
    <phoneticPr fontId="8"/>
  </si>
  <si>
    <t>焼き板看板（薪代別）</t>
    <rPh sb="0" eb="1">
      <t>ヤ</t>
    </rPh>
    <rPh sb="2" eb="3">
      <t>イタ</t>
    </rPh>
    <rPh sb="3" eb="5">
      <t>カンバン</t>
    </rPh>
    <rPh sb="6" eb="7">
      <t>マキ</t>
    </rPh>
    <rPh sb="7" eb="8">
      <t>ダイ</t>
    </rPh>
    <rPh sb="8" eb="9">
      <t>ベツ</t>
    </rPh>
    <phoneticPr fontId="8"/>
  </si>
  <si>
    <t>ドラム缶風呂（薪代別）</t>
    <rPh sb="3" eb="4">
      <t>カン</t>
    </rPh>
    <rPh sb="4" eb="6">
      <t>ブロ</t>
    </rPh>
    <rPh sb="7" eb="8">
      <t>マキ</t>
    </rPh>
    <rPh sb="8" eb="9">
      <t>ダイ</t>
    </rPh>
    <rPh sb="9" eb="10">
      <t>ベツ</t>
    </rPh>
    <phoneticPr fontId="8"/>
  </si>
  <si>
    <t>①月の満ち欠け（6年生向け）</t>
    <rPh sb="1" eb="2">
      <t>ツキ</t>
    </rPh>
    <rPh sb="3" eb="4">
      <t>ミ</t>
    </rPh>
    <rPh sb="5" eb="6">
      <t>カ</t>
    </rPh>
    <rPh sb="9" eb="11">
      <t>ネンセイ</t>
    </rPh>
    <rPh sb="11" eb="12">
      <t>ム</t>
    </rPh>
    <phoneticPr fontId="8"/>
  </si>
  <si>
    <t>②太陽・月・地球大きさ比べ（6年生向け）</t>
    <rPh sb="1" eb="3">
      <t>タイヨウ</t>
    </rPh>
    <rPh sb="4" eb="5">
      <t>ツキ</t>
    </rPh>
    <rPh sb="6" eb="8">
      <t>チキュウ</t>
    </rPh>
    <rPh sb="8" eb="9">
      <t>オオ</t>
    </rPh>
    <rPh sb="11" eb="12">
      <t>クラ</t>
    </rPh>
    <rPh sb="15" eb="17">
      <t>ネンセイ</t>
    </rPh>
    <rPh sb="17" eb="18">
      <t>ム</t>
    </rPh>
    <phoneticPr fontId="8"/>
  </si>
  <si>
    <t>計</t>
    <rPh sb="0" eb="1">
      <t>ケイ</t>
    </rPh>
    <phoneticPr fontId="8"/>
  </si>
  <si>
    <t>③太陽と星の動き（4年生向け）</t>
    <rPh sb="1" eb="3">
      <t>タイヨウ</t>
    </rPh>
    <rPh sb="4" eb="5">
      <t>ホシ</t>
    </rPh>
    <rPh sb="6" eb="7">
      <t>ウゴ</t>
    </rPh>
    <rPh sb="10" eb="12">
      <t>ネンセイ</t>
    </rPh>
    <rPh sb="12" eb="13">
      <t>ム</t>
    </rPh>
    <phoneticPr fontId="8"/>
  </si>
  <si>
    <t>　埼玉県立名栗げんきプラザでは、新型コロナウイルス感染防止と「新しい生活様式」に対応した受入れ体制として、当施設の取り組みと利用団体引率者の皆さまへのお願いを以下の通り作成いたしました。利用者の皆さまが安心・安全にご利用いただけるよう、ご理解ご協力をお願いいたします。</t>
  </si>
  <si>
    <t>◆名栗げんきプラザとしての取り組み</t>
  </si>
  <si>
    <t>・</t>
    <phoneticPr fontId="8"/>
  </si>
  <si>
    <t>館内スリッパの常時設置は行いません。上履きの持参をお願いいたします。</t>
    <phoneticPr fontId="8"/>
  </si>
  <si>
    <t>◆一部利用の制限について</t>
  </si>
  <si>
    <t xml:space="preserve">プラネタリウム、野外炊事の活動については、利用人数に制限を設けております。詳しくはお問合せください。 </t>
    <phoneticPr fontId="8"/>
  </si>
  <si>
    <t>プレイホールの遊び道具、館内図書は、貸し出しを中止いたします。</t>
    <phoneticPr fontId="8"/>
  </si>
  <si>
    <r>
      <t>　</t>
    </r>
    <r>
      <rPr>
        <b/>
        <u val="double"/>
        <sz val="10.5"/>
        <color indexed="8"/>
        <rFont val="HG丸ｺﾞｼｯｸM-PRO"/>
        <family val="3"/>
        <charset val="128"/>
      </rPr>
      <t>入所前</t>
    </r>
  </si>
  <si>
    <t>活動時は、マスク着用でお願いいたします。特にプラネタリウム観覧の方は、マスク着用を必須といたします。屋外での活動時は、熱中症や窒息のリスクを避けるため必須ではございません。</t>
    <phoneticPr fontId="8"/>
  </si>
  <si>
    <t>こまめな手洗いやうがいをお願いいたします。</t>
    <phoneticPr fontId="8"/>
  </si>
  <si>
    <t>食事時</t>
  </si>
  <si>
    <t>食べるとき以外は、マスクを着用し、私語を控えるようにお願いいたします。</t>
    <phoneticPr fontId="8"/>
  </si>
  <si>
    <r>
      <t>上記の症状が出た場合は、他の同室の宿泊者を他の部屋へ移動する、もしくは体調不良者を別室へ移動してもらうことがあります。移動先の部屋は、当施設から指定させていただきます。</t>
    </r>
    <r>
      <rPr>
        <sz val="9"/>
        <color indexed="8"/>
        <rFont val="HG丸ｺﾞｼｯｸM-PRO"/>
        <family val="3"/>
        <charset val="128"/>
      </rPr>
      <t> </t>
    </r>
    <phoneticPr fontId="8"/>
  </si>
  <si>
    <t>退所後のお願い</t>
  </si>
  <si>
    <t>退所後2週間以内に利用者の新型コロナウイルスへの感染が発覚した場合は、速やかに当施設へ連絡をしてください。</t>
    <phoneticPr fontId="8"/>
  </si>
  <si>
    <t>その他のお願い</t>
  </si>
  <si>
    <t>利用団体の責任者の方は、上記の内容を、利用者全員へ周知してください。</t>
    <phoneticPr fontId="8"/>
  </si>
  <si>
    <t>上記内容を確認した上（□にチェックを入れてください）で、施設を利用いたします。</t>
    <rPh sb="0" eb="2">
      <t>ジョウキ</t>
    </rPh>
    <rPh sb="2" eb="4">
      <t>ナイヨウ</t>
    </rPh>
    <rPh sb="5" eb="7">
      <t>カクニン</t>
    </rPh>
    <rPh sb="9" eb="10">
      <t>ウエ</t>
    </rPh>
    <rPh sb="18" eb="19">
      <t>イ</t>
    </rPh>
    <rPh sb="28" eb="30">
      <t>シセツ</t>
    </rPh>
    <rPh sb="31" eb="33">
      <t>リヨウ</t>
    </rPh>
    <phoneticPr fontId="8"/>
  </si>
  <si>
    <t>記入日</t>
    <rPh sb="0" eb="2">
      <t>キニュウ</t>
    </rPh>
    <rPh sb="2" eb="3">
      <t>ビ</t>
    </rPh>
    <phoneticPr fontId="8"/>
  </si>
  <si>
    <t>利用日</t>
    <rPh sb="0" eb="2">
      <t>リヨウ</t>
    </rPh>
    <rPh sb="2" eb="3">
      <t>ビ</t>
    </rPh>
    <phoneticPr fontId="8"/>
  </si>
  <si>
    <t>代表者</t>
    <rPh sb="0" eb="3">
      <t>ダイヒョウシャ</t>
    </rPh>
    <phoneticPr fontId="8"/>
  </si>
  <si>
    <t>3階洗面所の蛇口数に制限を設けています（6個＜通常11個＞としています）。</t>
    <rPh sb="1" eb="2">
      <t>カイ</t>
    </rPh>
    <rPh sb="2" eb="4">
      <t>センメン</t>
    </rPh>
    <rPh sb="4" eb="5">
      <t>ジョ</t>
    </rPh>
    <rPh sb="6" eb="8">
      <t>ジャグチ</t>
    </rPh>
    <rPh sb="8" eb="9">
      <t>スウ</t>
    </rPh>
    <rPh sb="10" eb="12">
      <t>セイゲン</t>
    </rPh>
    <rPh sb="13" eb="14">
      <t>モウ</t>
    </rPh>
    <rPh sb="21" eb="22">
      <t>コ</t>
    </rPh>
    <rPh sb="23" eb="25">
      <t>ツウジョウ</t>
    </rPh>
    <rPh sb="27" eb="28">
      <t>コ</t>
    </rPh>
    <phoneticPr fontId="8"/>
  </si>
  <si>
    <t>焼き板フォトフレーム（薪代別）</t>
    <rPh sb="0" eb="1">
      <t>ヤ</t>
    </rPh>
    <rPh sb="2" eb="3">
      <t>イタ</t>
    </rPh>
    <rPh sb="11" eb="12">
      <t>マキ</t>
    </rPh>
    <rPh sb="12" eb="13">
      <t>ダイ</t>
    </rPh>
    <rPh sb="13" eb="14">
      <t>ベツ</t>
    </rPh>
    <phoneticPr fontId="8"/>
  </si>
  <si>
    <t>④宇宙の広がり（中学生向け）</t>
    <rPh sb="8" eb="11">
      <t>チュウガクセイ</t>
    </rPh>
    <rPh sb="11" eb="12">
      <t>ム</t>
    </rPh>
    <phoneticPr fontId="8"/>
  </si>
  <si>
    <t>⑤地球の運動と天体の動き（中学生向け）</t>
    <rPh sb="13" eb="17">
      <t>チュウガクセイム</t>
    </rPh>
    <phoneticPr fontId="8"/>
  </si>
  <si>
    <t>⑥月と惑星の見え方（中学生向け）</t>
    <rPh sb="10" eb="14">
      <t>チュウガクセイム</t>
    </rPh>
    <phoneticPr fontId="8"/>
  </si>
  <si>
    <t>星空観察会</t>
    <rPh sb="0" eb="2">
      <t>ホシゾラ</t>
    </rPh>
    <rPh sb="2" eb="4">
      <t>カンサツ</t>
    </rPh>
    <rPh sb="4" eb="5">
      <t>カイ</t>
    </rPh>
    <phoneticPr fontId="8"/>
  </si>
  <si>
    <t>令和</t>
    <rPh sb="0" eb="2">
      <t>レイワ</t>
    </rPh>
    <phoneticPr fontId="8"/>
  </si>
  <si>
    <t>年</t>
    <rPh sb="0" eb="1">
      <t>ネン</t>
    </rPh>
    <phoneticPr fontId="8"/>
  </si>
  <si>
    <t>（）</t>
    <phoneticPr fontId="8"/>
  </si>
  <si>
    <r>
      <t>アレルギー対応をご希望の場合は、必要事項をご記入の上、ご利用の</t>
    </r>
    <r>
      <rPr>
        <sz val="12"/>
        <color indexed="10"/>
        <rFont val="ＭＳ Ｐ明朝"/>
        <family val="1"/>
        <charset val="128"/>
      </rPr>
      <t>３週間前</t>
    </r>
    <r>
      <rPr>
        <sz val="12"/>
        <color indexed="8"/>
        <rFont val="ＭＳ Ｐ明朝"/>
        <family val="1"/>
        <charset val="128"/>
      </rPr>
      <t>までに提出して下さい。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rPh sb="42" eb="43">
      <t>クダ</t>
    </rPh>
    <phoneticPr fontId="8"/>
  </si>
  <si>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8"/>
  </si>
  <si>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8"/>
  </si>
  <si>
    <t>いつ</t>
    <phoneticPr fontId="8"/>
  </si>
  <si>
    <t>A：玉子焼き</t>
    <rPh sb="2" eb="4">
      <t>タマゴ</t>
    </rPh>
    <rPh sb="4" eb="5">
      <t>ヤ</t>
    </rPh>
    <phoneticPr fontId="8"/>
  </si>
  <si>
    <r>
      <t>※</t>
    </r>
    <r>
      <rPr>
        <b/>
        <u/>
        <sz val="11"/>
        <color indexed="10"/>
        <rFont val="ＭＳ Ｐゴシック"/>
        <family val="3"/>
        <charset val="128"/>
      </rPr>
      <t>朝食で使用する食材</t>
    </r>
    <r>
      <rPr>
        <b/>
        <sz val="11"/>
        <color indexed="10"/>
        <rFont val="ＭＳ Ｐゴシック"/>
        <family val="3"/>
        <charset val="128"/>
      </rPr>
      <t>の受取り場所は本館食堂カウンターです。</t>
    </r>
    <r>
      <rPr>
        <sz val="11"/>
        <rFont val="ＭＳ Ｐゴシック"/>
        <family val="3"/>
        <charset val="128"/>
      </rPr>
      <t>食堂に受取りに行き、団体で炊事場へ運んでください。</t>
    </r>
    <rPh sb="1" eb="3">
      <t>チョウショク</t>
    </rPh>
    <rPh sb="4" eb="6">
      <t>シヨウ</t>
    </rPh>
    <rPh sb="8" eb="10">
      <t>ショクザイ</t>
    </rPh>
    <rPh sb="11" eb="12">
      <t>ウ</t>
    </rPh>
    <rPh sb="12" eb="13">
      <t>ト</t>
    </rPh>
    <rPh sb="14" eb="16">
      <t>バショ</t>
    </rPh>
    <rPh sb="17" eb="19">
      <t>ホンカン</t>
    </rPh>
    <rPh sb="19" eb="21">
      <t>ショクドウ</t>
    </rPh>
    <rPh sb="29" eb="31">
      <t>ショクドウ</t>
    </rPh>
    <rPh sb="32" eb="34">
      <t>ウケト</t>
    </rPh>
    <rPh sb="36" eb="37">
      <t>イ</t>
    </rPh>
    <rPh sb="39" eb="41">
      <t>ダンタイ</t>
    </rPh>
    <rPh sb="42" eb="45">
      <t>スイジバ</t>
    </rPh>
    <rPh sb="46" eb="47">
      <t>ハコ</t>
    </rPh>
    <phoneticPr fontId="8"/>
  </si>
  <si>
    <r>
      <t>※数量の変更は休所日を除く</t>
    </r>
    <r>
      <rPr>
        <b/>
        <u/>
        <sz val="11"/>
        <rFont val="ＭＳ Ｐゴシック"/>
        <family val="3"/>
        <charset val="128"/>
      </rPr>
      <t>3日前の12:00まで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7" eb="39">
      <t>リョウショウ</t>
    </rPh>
    <phoneticPr fontId="8"/>
  </si>
  <si>
    <t>まゆクラフト</t>
    <phoneticPr fontId="8"/>
  </si>
  <si>
    <t>ドラム缶
ドリア</t>
    <rPh sb="3" eb="4">
      <t>カン</t>
    </rPh>
    <phoneticPr fontId="8"/>
  </si>
  <si>
    <t>まな板（1）、包丁（1）、ボウル（1）、ざる（1）、おたま（1）、しゃもじ（2）、鍋（1）、竹ヘラ（1）、ゴムベラ（1）、飯盒（2）、バット（1）
全体：ドラム缶、焼き網、フライ返し、皮手袋（厚手）、火バサミ</t>
    <phoneticPr fontId="8"/>
  </si>
  <si>
    <t>ボウル（1）、バット（1）、包丁（1）、まな板（1）、フライ返し（1）、めん棒（1）、めん板（1）、計量カップ（1）、スプーン（1）、フォーク（1）
全体：ドラム缶、焼き網、フライ返し、クッキングシート、皮手袋（厚手）、火バサミ</t>
    <rPh sb="14" eb="16">
      <t>ホウチョウ</t>
    </rPh>
    <rPh sb="22" eb="23">
      <t>イタ</t>
    </rPh>
    <rPh sb="30" eb="31">
      <t>ガエ</t>
    </rPh>
    <rPh sb="45" eb="46">
      <t>イタ</t>
    </rPh>
    <rPh sb="50" eb="52">
      <t>ケイリョウ</t>
    </rPh>
    <rPh sb="75" eb="77">
      <t>ゼンタイ</t>
    </rPh>
    <rPh sb="81" eb="82">
      <t>カン</t>
    </rPh>
    <rPh sb="102" eb="105">
      <t>カワテブクロ</t>
    </rPh>
    <rPh sb="106" eb="108">
      <t>アツデ</t>
    </rPh>
    <rPh sb="110" eb="111">
      <t>ヒ</t>
    </rPh>
    <phoneticPr fontId="8"/>
  </si>
  <si>
    <t>※利用の手引き「提出書類記入にあたって」をご参照ください。
　不明な点等ございましたらお気軽にご相談ください。</t>
    <rPh sb="2" eb="4">
      <t>リヨウ</t>
    </rPh>
    <rPh sb="5" eb="7">
      <t>テビ</t>
    </rPh>
    <rPh sb="9" eb="11">
      <t>テイシュツ</t>
    </rPh>
    <rPh sb="11" eb="13">
      <t>ショルイ</t>
    </rPh>
    <rPh sb="13" eb="15">
      <t>キニュウ</t>
    </rPh>
    <rPh sb="23" eb="25">
      <t>サンショウ</t>
    </rPh>
    <phoneticPr fontId="8"/>
  </si>
  <si>
    <t>※働き方改革の影響で、夕方17:00以降連絡が取れないケースが増えて</t>
    <rPh sb="1" eb="2">
      <t>ハタラ</t>
    </rPh>
    <rPh sb="3" eb="4">
      <t>カタ</t>
    </rPh>
    <rPh sb="4" eb="6">
      <t>カイカク</t>
    </rPh>
    <rPh sb="7" eb="9">
      <t>エイキョウ</t>
    </rPh>
    <rPh sb="11" eb="13">
      <t>ユウガタ</t>
    </rPh>
    <rPh sb="18" eb="20">
      <t>イコウ</t>
    </rPh>
    <rPh sb="20" eb="22">
      <t>レンラク</t>
    </rPh>
    <rPh sb="23" eb="24">
      <t>ト</t>
    </rPh>
    <rPh sb="31" eb="32">
      <t>フ</t>
    </rPh>
    <phoneticPr fontId="8"/>
  </si>
  <si>
    <t>　おります。電子メールアドレス（代表メール）や担当の先生の携帯番号も
　忘れずに記載をお願いします。</t>
    <rPh sb="6" eb="8">
      <t>デンシ</t>
    </rPh>
    <rPh sb="16" eb="18">
      <t>ダイヒョウ</t>
    </rPh>
    <rPh sb="23" eb="25">
      <t>タントウ</t>
    </rPh>
    <rPh sb="26" eb="28">
      <t>センセイ</t>
    </rPh>
    <rPh sb="29" eb="31">
      <t>ケイタイ</t>
    </rPh>
    <rPh sb="31" eb="33">
      <t>バンゴウ</t>
    </rPh>
    <rPh sb="36" eb="37">
      <t>ワス</t>
    </rPh>
    <rPh sb="40" eb="42">
      <t>キサイ</t>
    </rPh>
    <rPh sb="44" eb="45">
      <t>ネガ</t>
    </rPh>
    <phoneticPr fontId="8"/>
  </si>
  <si>
    <t>症状：</t>
    <rPh sb="0" eb="2">
      <t>ショウジョウ</t>
    </rPh>
    <phoneticPr fontId="8"/>
  </si>
  <si>
    <t>　起こす</t>
    <rPh sb="1" eb="2">
      <t>オ</t>
    </rPh>
    <phoneticPr fontId="8"/>
  </si>
  <si>
    <t>食事一式持込みます</t>
    <rPh sb="0" eb="2">
      <t>ショクジ</t>
    </rPh>
    <rPh sb="2" eb="4">
      <t>イッシキ</t>
    </rPh>
    <rPh sb="4" eb="6">
      <t>モチコ</t>
    </rPh>
    <phoneticPr fontId="8"/>
  </si>
  <si>
    <t>代替食を希望します</t>
    <rPh sb="0" eb="2">
      <t>ダイガエ</t>
    </rPh>
    <rPh sb="2" eb="3">
      <t>ショク</t>
    </rPh>
    <rPh sb="4" eb="6">
      <t>キボウ</t>
    </rPh>
    <phoneticPr fontId="8"/>
  </si>
  <si>
    <t>通常メニューで提供</t>
    <rPh sb="0" eb="2">
      <t>ツウジョウ</t>
    </rPh>
    <rPh sb="7" eb="9">
      <t>テイキョウ</t>
    </rPh>
    <phoneticPr fontId="8"/>
  </si>
  <si>
    <r>
      <rPr>
        <b/>
        <sz val="16"/>
        <color theme="1"/>
        <rFont val="ＭＳ Ｐ明朝"/>
        <family val="1"/>
        <charset val="128"/>
      </rPr>
      <t xml:space="preserve">アナフィラキシーショックの確認
</t>
    </r>
    <r>
      <rPr>
        <sz val="12"/>
        <color theme="1"/>
        <rFont val="ＭＳ Ｐ明朝"/>
        <family val="1"/>
        <charset val="128"/>
      </rPr>
      <t xml:space="preserve">
できる限り詳しい状況を
「摂取した時に現れる症状」欄にご記入ください。</t>
    </r>
    <rPh sb="13" eb="15">
      <t>カクニン</t>
    </rPh>
    <phoneticPr fontId="8"/>
  </si>
  <si>
    <t>常にエピペンを持ち歩いている</t>
    <rPh sb="0" eb="1">
      <t>ツネ</t>
    </rPh>
    <rPh sb="7" eb="8">
      <t>モ</t>
    </rPh>
    <rPh sb="9" eb="10">
      <t>アル</t>
    </rPh>
    <phoneticPr fontId="8"/>
  </si>
  <si>
    <t>普段の対応</t>
    <rPh sb="0" eb="2">
      <t>フダン</t>
    </rPh>
    <rPh sb="3" eb="5">
      <t>タイオウ</t>
    </rPh>
    <phoneticPr fontId="8"/>
  </si>
  <si>
    <t>微量のコンタミネーションでも症状が出る</t>
    <rPh sb="0" eb="2">
      <t>ビリョウ</t>
    </rPh>
    <rPh sb="14" eb="16">
      <t>ショウジョウ</t>
    </rPh>
    <rPh sb="17" eb="18">
      <t>デ</t>
    </rPh>
    <phoneticPr fontId="8"/>
  </si>
  <si>
    <t>外食をしたことがない</t>
    <rPh sb="0" eb="2">
      <t>ガイショク</t>
    </rPh>
    <phoneticPr fontId="8"/>
  </si>
  <si>
    <t>給食では弁当を持ち込んでいる</t>
    <rPh sb="0" eb="2">
      <t>キュウショク</t>
    </rPh>
    <rPh sb="4" eb="6">
      <t>ベントウ</t>
    </rPh>
    <rPh sb="7" eb="8">
      <t>モ</t>
    </rPh>
    <rPh sb="9" eb="10">
      <t>コ</t>
    </rPh>
    <phoneticPr fontId="8"/>
  </si>
  <si>
    <t>その他（　　　　　　　　　　　　　　　　　）</t>
    <rPh sb="2" eb="3">
      <t>タ</t>
    </rPh>
    <phoneticPr fontId="8"/>
  </si>
  <si>
    <t>・掲載情報は、アレルギー症状を発症しないことを確実に保証するものではありません。ご注文にあたっては、ご利用者様による最終的な判断をお願いいたします。</t>
    <phoneticPr fontId="8"/>
  </si>
  <si>
    <t>・他のメニューと同一の厨房で調理しているため、加工または調理の過程において、微量のアレルギー物質が混入する可能性があります。</t>
    <rPh sb="1" eb="2">
      <t>ホカ</t>
    </rPh>
    <rPh sb="8" eb="10">
      <t>ドウイツ</t>
    </rPh>
    <rPh sb="11" eb="13">
      <t>チュウボウ</t>
    </rPh>
    <rPh sb="14" eb="16">
      <t>チョウリ</t>
    </rPh>
    <rPh sb="23" eb="25">
      <t>カコウ</t>
    </rPh>
    <rPh sb="28" eb="30">
      <t>チョウリ</t>
    </rPh>
    <rPh sb="31" eb="33">
      <t>カテイ</t>
    </rPh>
    <rPh sb="38" eb="40">
      <t>ビリョウ</t>
    </rPh>
    <rPh sb="46" eb="48">
      <t>ブッシツ</t>
    </rPh>
    <rPh sb="49" eb="51">
      <t>コンニュウ</t>
    </rPh>
    <rPh sb="53" eb="56">
      <t>カノウセイ</t>
    </rPh>
    <phoneticPr fontId="8"/>
  </si>
  <si>
    <t>　　　詳細につきましては利用の手引きP18,19の「食物アレルギーについて」のページをご確認ください。</t>
    <rPh sb="3" eb="5">
      <t>ショウサイ</t>
    </rPh>
    <rPh sb="12" eb="14">
      <t>リヨウ</t>
    </rPh>
    <rPh sb="15" eb="17">
      <t>テビ</t>
    </rPh>
    <rPh sb="26" eb="28">
      <t>ショクモツ</t>
    </rPh>
    <rPh sb="44" eb="46">
      <t>カクニン</t>
    </rPh>
    <phoneticPr fontId="8"/>
  </si>
  <si>
    <t>カレーライス（飯盒）</t>
    <rPh sb="7" eb="9">
      <t>ハンゴウ</t>
    </rPh>
    <phoneticPr fontId="8"/>
  </si>
  <si>
    <t>カレーライス（炊いたご飯）</t>
    <rPh sb="7" eb="8">
      <t>タ</t>
    </rPh>
    <rPh sb="11" eb="12">
      <t>ハン</t>
    </rPh>
    <phoneticPr fontId="8"/>
  </si>
  <si>
    <t>災害時対応カレーライス</t>
    <rPh sb="0" eb="2">
      <t>サイガイ</t>
    </rPh>
    <rPh sb="2" eb="3">
      <t>ジ</t>
    </rPh>
    <rPh sb="3" eb="5">
      <t>タイオウ</t>
    </rPh>
    <phoneticPr fontId="8"/>
  </si>
  <si>
    <t>バーベキュー（焼きそば）</t>
    <rPh sb="7" eb="8">
      <t>ヤ</t>
    </rPh>
    <phoneticPr fontId="8"/>
  </si>
  <si>
    <t>バーベキュー（飯盒）</t>
    <rPh sb="7" eb="9">
      <t>ハンゴウ</t>
    </rPh>
    <phoneticPr fontId="8"/>
  </si>
  <si>
    <t>バーベキュー（炊いたご飯）</t>
    <rPh sb="7" eb="8">
      <t>タ</t>
    </rPh>
    <rPh sb="11" eb="12">
      <t>ハン</t>
    </rPh>
    <phoneticPr fontId="8"/>
  </si>
  <si>
    <t>ドラム缶ピザ</t>
    <rPh sb="3" eb="4">
      <t>カン</t>
    </rPh>
    <phoneticPr fontId="8"/>
  </si>
  <si>
    <t>ドラム缶ドリア</t>
    <rPh sb="3" eb="4">
      <t>カン</t>
    </rPh>
    <phoneticPr fontId="8"/>
  </si>
  <si>
    <t>ホイル焼き（飯盒）</t>
    <rPh sb="3" eb="4">
      <t>ヤ</t>
    </rPh>
    <rPh sb="6" eb="8">
      <t>ハンゴウ</t>
    </rPh>
    <phoneticPr fontId="8"/>
  </si>
  <si>
    <t>ホイル焼き（炊いたご飯）</t>
    <rPh sb="3" eb="4">
      <t>ヤ</t>
    </rPh>
    <rPh sb="6" eb="7">
      <t>タ</t>
    </rPh>
    <rPh sb="10" eb="11">
      <t>ハン</t>
    </rPh>
    <phoneticPr fontId="8"/>
  </si>
  <si>
    <t>流しそうめん</t>
    <rPh sb="0" eb="1">
      <t>ナガ</t>
    </rPh>
    <phoneticPr fontId="8"/>
  </si>
  <si>
    <t>手打ちうどん</t>
    <rPh sb="0" eb="2">
      <t>テウ</t>
    </rPh>
    <phoneticPr fontId="8"/>
  </si>
  <si>
    <t>手打ちうどん（冬季）</t>
    <rPh sb="0" eb="2">
      <t>テウ</t>
    </rPh>
    <rPh sb="7" eb="9">
      <t>トウキ</t>
    </rPh>
    <phoneticPr fontId="8"/>
  </si>
  <si>
    <t>かき揚げ（1個）</t>
    <rPh sb="2" eb="3">
      <t>ア</t>
    </rPh>
    <rPh sb="6" eb="7">
      <t>コ</t>
    </rPh>
    <phoneticPr fontId="8"/>
  </si>
  <si>
    <t>朝食野外炊事(ホットドック)</t>
    <rPh sb="0" eb="2">
      <t>チョウショク</t>
    </rPh>
    <rPh sb="2" eb="4">
      <t>ヤガイ</t>
    </rPh>
    <rPh sb="4" eb="6">
      <t>スイジ</t>
    </rPh>
    <phoneticPr fontId="8"/>
  </si>
  <si>
    <t>朝食野外炊事(ご飯セット)※飯盒</t>
    <rPh sb="0" eb="2">
      <t>チョウショク</t>
    </rPh>
    <rPh sb="2" eb="4">
      <t>ヤガイ</t>
    </rPh>
    <rPh sb="4" eb="6">
      <t>スイジ</t>
    </rPh>
    <rPh sb="8" eb="9">
      <t>ハン</t>
    </rPh>
    <rPh sb="14" eb="16">
      <t>ハンゴウ</t>
    </rPh>
    <phoneticPr fontId="8"/>
  </si>
  <si>
    <t>　　FAX：042-980-7351　　　電子メール：naguri.g@tsk-service.co.jp</t>
    <rPh sb="21" eb="23">
      <t>デンシ</t>
    </rPh>
    <phoneticPr fontId="8"/>
  </si>
  <si>
    <t>・対応については、単純に除去するだけでなく、代替食での個別対応を基本原則とします。
　しかしながら、以下の点につきましてはご了承の上、お申し込みをお願いいたします。</t>
    <rPh sb="1" eb="3">
      <t>タイオウ</t>
    </rPh>
    <rPh sb="9" eb="11">
      <t>タンジュン</t>
    </rPh>
    <rPh sb="12" eb="14">
      <t>ジョキョ</t>
    </rPh>
    <rPh sb="22" eb="24">
      <t>ダイガエ</t>
    </rPh>
    <rPh sb="24" eb="25">
      <t>ショク</t>
    </rPh>
    <rPh sb="27" eb="29">
      <t>コベツ</t>
    </rPh>
    <rPh sb="29" eb="31">
      <t>タイオウ</t>
    </rPh>
    <rPh sb="32" eb="34">
      <t>キホン</t>
    </rPh>
    <rPh sb="34" eb="36">
      <t>ゲンソク</t>
    </rPh>
    <rPh sb="50" eb="52">
      <t>イカ</t>
    </rPh>
    <rPh sb="53" eb="54">
      <t>テン</t>
    </rPh>
    <rPh sb="62" eb="64">
      <t>リョウショウ</t>
    </rPh>
    <rPh sb="65" eb="66">
      <t>ウエ</t>
    </rPh>
    <rPh sb="68" eb="69">
      <t>モウ</t>
    </rPh>
    <rPh sb="70" eb="71">
      <t>コ</t>
    </rPh>
    <rPh sb="74" eb="75">
      <t>ネガ</t>
    </rPh>
    <phoneticPr fontId="8"/>
  </si>
  <si>
    <t>利用中のメニューでアレルギーに該当するもの</t>
    <rPh sb="0" eb="3">
      <t>リヨウチュウ</t>
    </rPh>
    <rPh sb="15" eb="17">
      <t>ガイトウ</t>
    </rPh>
    <phoneticPr fontId="8"/>
  </si>
  <si>
    <r>
      <t xml:space="preserve">団体責任者
</t>
    </r>
    <r>
      <rPr>
        <sz val="10"/>
        <color rgb="FF000000"/>
        <rFont val="ＭＳ Ｐ明朝"/>
        <family val="1"/>
        <charset val="128"/>
      </rPr>
      <t>（アレルギー連絡担当者）</t>
    </r>
    <rPh sb="0" eb="1">
      <t>ダン</t>
    </rPh>
    <rPh sb="1" eb="2">
      <t>タイ</t>
    </rPh>
    <rPh sb="2" eb="5">
      <t>セキニンシャ</t>
    </rPh>
    <rPh sb="12" eb="13">
      <t>レン</t>
    </rPh>
    <rPh sb="13" eb="14">
      <t>ラク</t>
    </rPh>
    <rPh sb="14" eb="16">
      <t>タントウ</t>
    </rPh>
    <rPh sb="16" eb="17">
      <t>シャ</t>
    </rPh>
    <phoneticPr fontId="8"/>
  </si>
  <si>
    <r>
      <t>※提出は団体責任者が取りまとめたうえで、</t>
    </r>
    <r>
      <rPr>
        <b/>
        <u/>
        <sz val="13"/>
        <color theme="1"/>
        <rFont val="ＭＳ Ｐ明朝"/>
        <family val="1"/>
        <charset val="128"/>
      </rPr>
      <t>TSKサービス㈱</t>
    </r>
    <r>
      <rPr>
        <b/>
        <u/>
        <sz val="13"/>
        <color indexed="8"/>
        <rFont val="ＭＳ Ｐ明朝"/>
        <family val="1"/>
        <charset val="128"/>
      </rPr>
      <t>へ直接ご提出下さい。</t>
    </r>
    <rPh sb="1" eb="3">
      <t>テイシュツ</t>
    </rPh>
    <rPh sb="4" eb="6">
      <t>ダンタイ</t>
    </rPh>
    <rPh sb="6" eb="9">
      <t>セキニンシャ</t>
    </rPh>
    <rPh sb="10" eb="11">
      <t>ト</t>
    </rPh>
    <rPh sb="29" eb="31">
      <t>チョクセツ</t>
    </rPh>
    <rPh sb="32" eb="34">
      <t>テイシュツ</t>
    </rPh>
    <rPh sb="34" eb="35">
      <t>クダ</t>
    </rPh>
    <phoneticPr fontId="8"/>
  </si>
  <si>
    <t>　※下記の取り組みは、新型コロナウイルス感染予防・衛生管理の最新情報によって変更を行う場合がございます。</t>
    <rPh sb="2" eb="4">
      <t>カキ</t>
    </rPh>
    <rPh sb="30" eb="32">
      <t>サイシン</t>
    </rPh>
    <rPh sb="32" eb="34">
      <t>ジョウホウ</t>
    </rPh>
    <rPh sb="41" eb="42">
      <t>オコナ</t>
    </rPh>
    <phoneticPr fontId="8"/>
  </si>
  <si>
    <r>
      <t>玄関、受付等</t>
    </r>
    <r>
      <rPr>
        <sz val="9"/>
        <color indexed="8"/>
        <rFont val="HG丸ｺﾞｼｯｸM-PRO"/>
        <family val="3"/>
        <charset val="128"/>
      </rPr>
      <t> </t>
    </r>
    <r>
      <rPr>
        <sz val="10.5"/>
        <color indexed="8"/>
        <rFont val="HG丸ｺﾞｼｯｸM-PRO"/>
        <family val="3"/>
        <charset val="128"/>
      </rPr>
      <t>に手指用アルコール消毒液を設置しております。</t>
    </r>
    <phoneticPr fontId="8"/>
  </si>
  <si>
    <t>電源スイッチ、ドアノブ、手すり等接触が多い箇所は清掃時にアルコール消毒液または次亜塩素酸ナトリウムでの消毒を行っております。</t>
    <phoneticPr fontId="8"/>
  </si>
  <si>
    <t>就寝前と起床時の1日2回の全利用者の検温、健康チェックをお願いします。当日配布する体調管理表に健康状態を記入のうえ、事務所職員へ報告をお願いします。</t>
    <rPh sb="0" eb="2">
      <t>シュウシン</t>
    </rPh>
    <rPh sb="2" eb="3">
      <t>マエ</t>
    </rPh>
    <rPh sb="4" eb="6">
      <t>キショウ</t>
    </rPh>
    <rPh sb="6" eb="7">
      <t>ジ</t>
    </rPh>
    <rPh sb="13" eb="14">
      <t>ゼン</t>
    </rPh>
    <rPh sb="14" eb="17">
      <t>リヨウシャ</t>
    </rPh>
    <rPh sb="29" eb="30">
      <t>ネガ</t>
    </rPh>
    <rPh sb="35" eb="37">
      <t>トウジツ</t>
    </rPh>
    <rPh sb="37" eb="39">
      <t>ハイフ</t>
    </rPh>
    <rPh sb="41" eb="43">
      <t>タイチョウ</t>
    </rPh>
    <rPh sb="43" eb="45">
      <t>カンリ</t>
    </rPh>
    <rPh sb="45" eb="46">
      <t>ヒョウ</t>
    </rPh>
    <rPh sb="47" eb="49">
      <t>ケンコウ</t>
    </rPh>
    <rPh sb="49" eb="51">
      <t>ジョウタイ</t>
    </rPh>
    <rPh sb="52" eb="54">
      <t>キニュウ</t>
    </rPh>
    <rPh sb="58" eb="60">
      <t>ジム</t>
    </rPh>
    <rPh sb="60" eb="61">
      <t>ショ</t>
    </rPh>
    <rPh sb="61" eb="63">
      <t>ショクイン</t>
    </rPh>
    <rPh sb="64" eb="66">
      <t>ホウコク</t>
    </rPh>
    <rPh sb="68" eb="69">
      <t>ネガ</t>
    </rPh>
    <phoneticPr fontId="8"/>
  </si>
  <si>
    <t>郵便番号</t>
    <rPh sb="0" eb="4">
      <t>ユウビンバンゴウ</t>
    </rPh>
    <phoneticPr fontId="8"/>
  </si>
  <si>
    <t>団体名</t>
    <rPh sb="0" eb="3">
      <t>ダンタイメイ</t>
    </rPh>
    <phoneticPr fontId="8"/>
  </si>
  <si>
    <t>代表者氏名</t>
    <rPh sb="0" eb="5">
      <t>ダイヒョウシャシメイ</t>
    </rPh>
    <phoneticPr fontId="8"/>
  </si>
  <si>
    <t>電話番号</t>
    <rPh sb="0" eb="4">
      <t>デンワバンゴウ</t>
    </rPh>
    <phoneticPr fontId="8"/>
  </si>
  <si>
    <t>FAX番号</t>
    <rPh sb="3" eb="5">
      <t>バンゴウ</t>
    </rPh>
    <phoneticPr fontId="8"/>
  </si>
  <si>
    <t>退所時間</t>
    <rPh sb="0" eb="4">
      <t>タイショジカン</t>
    </rPh>
    <phoneticPr fontId="8"/>
  </si>
  <si>
    <t>入所時間</t>
    <rPh sb="0" eb="4">
      <t>ニュウショジカン</t>
    </rPh>
    <phoneticPr fontId="8"/>
  </si>
  <si>
    <t>利用人数</t>
    <rPh sb="0" eb="4">
      <t>リヨウニンズウ</t>
    </rPh>
    <phoneticPr fontId="8"/>
  </si>
  <si>
    <t>就学前　男</t>
    <rPh sb="0" eb="3">
      <t>シュウガクマエ</t>
    </rPh>
    <rPh sb="4" eb="5">
      <t>オトコ</t>
    </rPh>
    <phoneticPr fontId="8"/>
  </si>
  <si>
    <t>就学前　女</t>
    <rPh sb="0" eb="3">
      <t>シュウガクマエ</t>
    </rPh>
    <rPh sb="4" eb="5">
      <t>オンナ</t>
    </rPh>
    <phoneticPr fontId="8"/>
  </si>
  <si>
    <t>小学生　男</t>
    <rPh sb="0" eb="3">
      <t>ショウガクセイ</t>
    </rPh>
    <rPh sb="4" eb="5">
      <t>オトコ</t>
    </rPh>
    <phoneticPr fontId="8"/>
  </si>
  <si>
    <t>小学生　女</t>
    <rPh sb="0" eb="3">
      <t>ショウガクセイ</t>
    </rPh>
    <rPh sb="4" eb="5">
      <t>オンナ</t>
    </rPh>
    <phoneticPr fontId="8"/>
  </si>
  <si>
    <t>中学生　男</t>
    <rPh sb="0" eb="3">
      <t>チュウガクセイ</t>
    </rPh>
    <rPh sb="4" eb="5">
      <t>オトコ</t>
    </rPh>
    <phoneticPr fontId="8"/>
  </si>
  <si>
    <t>中学生　女</t>
    <rPh sb="0" eb="3">
      <t>チュウガクセイ</t>
    </rPh>
    <rPh sb="4" eb="5">
      <t>オンナ</t>
    </rPh>
    <phoneticPr fontId="8"/>
  </si>
  <si>
    <t>高校生　男</t>
    <rPh sb="0" eb="3">
      <t>コウコウセイ</t>
    </rPh>
    <rPh sb="4" eb="5">
      <t>オトコ</t>
    </rPh>
    <phoneticPr fontId="8"/>
  </si>
  <si>
    <t>高校生　女</t>
    <rPh sb="0" eb="3">
      <t>コウコウセイ</t>
    </rPh>
    <rPh sb="4" eb="5">
      <t>オンナ</t>
    </rPh>
    <phoneticPr fontId="8"/>
  </si>
  <si>
    <t>一般・学生　男</t>
    <phoneticPr fontId="8"/>
  </si>
  <si>
    <t>一般・学生　女</t>
    <rPh sb="6" eb="7">
      <t>オンナ</t>
    </rPh>
    <phoneticPr fontId="8"/>
  </si>
  <si>
    <t>６５歳以上　男</t>
    <rPh sb="2" eb="5">
      <t>サイイジョウ</t>
    </rPh>
    <rPh sb="6" eb="7">
      <t>オトコ</t>
    </rPh>
    <phoneticPr fontId="8"/>
  </si>
  <si>
    <t>６５歳以上　女</t>
    <rPh sb="2" eb="5">
      <t>サイイジョウ</t>
    </rPh>
    <rPh sb="6" eb="7">
      <t>オンナ</t>
    </rPh>
    <phoneticPr fontId="8"/>
  </si>
  <si>
    <t>団体情報</t>
    <rPh sb="0" eb="4">
      <t>ダンタイジョウホウ</t>
    </rPh>
    <phoneticPr fontId="8"/>
  </si>
  <si>
    <t>メールアドレス</t>
    <phoneticPr fontId="8"/>
  </si>
  <si>
    <t>開始時間</t>
    <rPh sb="0" eb="4">
      <t>カイシジカン</t>
    </rPh>
    <phoneticPr fontId="8"/>
  </si>
  <si>
    <t>アクテビティ名</t>
    <rPh sb="6" eb="7">
      <t>メイ</t>
    </rPh>
    <phoneticPr fontId="8"/>
  </si>
  <si>
    <t>プラネタリウム30分　幼児向け</t>
    <rPh sb="9" eb="10">
      <t>フン</t>
    </rPh>
    <rPh sb="11" eb="14">
      <t>ヨウジム</t>
    </rPh>
    <phoneticPr fontId="8"/>
  </si>
  <si>
    <t>利用目的</t>
    <rPh sb="0" eb="4">
      <t>リヨウモクテキ</t>
    </rPh>
    <phoneticPr fontId="8"/>
  </si>
  <si>
    <t>入所交通手段</t>
    <rPh sb="0" eb="2">
      <t>ニュウショ</t>
    </rPh>
    <rPh sb="2" eb="4">
      <t>コウツウ</t>
    </rPh>
    <rPh sb="4" eb="6">
      <t>シュダン</t>
    </rPh>
    <phoneticPr fontId="8"/>
  </si>
  <si>
    <t>退所交通手段</t>
    <rPh sb="0" eb="2">
      <t>タイショ</t>
    </rPh>
    <rPh sb="2" eb="4">
      <t>コウツウ</t>
    </rPh>
    <rPh sb="4" eb="6">
      <t>シュダン</t>
    </rPh>
    <phoneticPr fontId="8"/>
  </si>
  <si>
    <t>荷物輸送希望</t>
    <rPh sb="0" eb="4">
      <t>ニモツユソウ</t>
    </rPh>
    <rPh sb="4" eb="6">
      <t>キボウ</t>
    </rPh>
    <phoneticPr fontId="8"/>
  </si>
  <si>
    <t>オプション</t>
    <phoneticPr fontId="8"/>
  </si>
  <si>
    <t>食事注文</t>
    <rPh sb="0" eb="2">
      <t>ショクジ</t>
    </rPh>
    <rPh sb="2" eb="4">
      <t>チュウモン</t>
    </rPh>
    <phoneticPr fontId="8"/>
  </si>
  <si>
    <t>3歳未満</t>
    <rPh sb="1" eb="4">
      <t>サイミマン</t>
    </rPh>
    <phoneticPr fontId="8"/>
  </si>
  <si>
    <t>3歳以上（幼児）</t>
    <rPh sb="1" eb="4">
      <t>サイイジョウ</t>
    </rPh>
    <rPh sb="5" eb="7">
      <t>ヨウジ</t>
    </rPh>
    <phoneticPr fontId="8"/>
  </si>
  <si>
    <t>小学生</t>
    <rPh sb="0" eb="3">
      <t>ショウガクセイ</t>
    </rPh>
    <phoneticPr fontId="8"/>
  </si>
  <si>
    <t>中学生以上</t>
    <rPh sb="0" eb="5">
      <t>チュウガクセイイジョウ</t>
    </rPh>
    <phoneticPr fontId="8"/>
  </si>
  <si>
    <t>班数</t>
    <rPh sb="0" eb="2">
      <t>ハンスウ</t>
    </rPh>
    <phoneticPr fontId="8"/>
  </si>
  <si>
    <t>1班の人数</t>
    <rPh sb="1" eb="2">
      <t>ハン</t>
    </rPh>
    <rPh sb="3" eb="5">
      <t>ニンズウ</t>
    </rPh>
    <phoneticPr fontId="8"/>
  </si>
  <si>
    <t>グループチャレンジ</t>
    <phoneticPr fontId="8"/>
  </si>
  <si>
    <t>サバイバルチャレンジ</t>
    <phoneticPr fontId="8"/>
  </si>
  <si>
    <t>わくわく冒険ゲーム</t>
    <rPh sb="4" eb="6">
      <t>ボウケン</t>
    </rPh>
    <phoneticPr fontId="8"/>
  </si>
  <si>
    <t>実施日</t>
    <rPh sb="0" eb="3">
      <t>ジッシビ</t>
    </rPh>
    <phoneticPr fontId="8"/>
  </si>
  <si>
    <t>キャンプファイア・キャンドルファイア</t>
    <phoneticPr fontId="8"/>
  </si>
  <si>
    <t>セット数</t>
    <rPh sb="3" eb="4">
      <t>スウ</t>
    </rPh>
    <phoneticPr fontId="8"/>
  </si>
  <si>
    <t>チャレンジ型アクティビティ・指導型アクティビティ</t>
    <rPh sb="5" eb="6">
      <t>ガタ</t>
    </rPh>
    <rPh sb="14" eb="16">
      <t>シドウ</t>
    </rPh>
    <rPh sb="16" eb="17">
      <t>ガタ</t>
    </rPh>
    <phoneticPr fontId="8"/>
  </si>
  <si>
    <t>チャレンジ型アクテビティ名
指導型アクティビティ</t>
    <rPh sb="5" eb="6">
      <t>ガタ</t>
    </rPh>
    <rPh sb="12" eb="13">
      <t>メイ</t>
    </rPh>
    <rPh sb="14" eb="16">
      <t>シドウ</t>
    </rPh>
    <rPh sb="16" eb="17">
      <t>ガタ</t>
    </rPh>
    <phoneticPr fontId="8"/>
  </si>
  <si>
    <t>プラネタリウム</t>
    <phoneticPr fontId="8"/>
  </si>
  <si>
    <t>工作関係のアクティビティ</t>
    <rPh sb="0" eb="2">
      <t>コウサク</t>
    </rPh>
    <rPh sb="2" eb="4">
      <t>カンケイ</t>
    </rPh>
    <phoneticPr fontId="8"/>
  </si>
  <si>
    <t>野外炊事メニュー・おにぎり弁当</t>
    <rPh sb="0" eb="2">
      <t>ヤガイ</t>
    </rPh>
    <rPh sb="2" eb="4">
      <t>スイジ</t>
    </rPh>
    <rPh sb="13" eb="15">
      <t>ベントウ</t>
    </rPh>
    <phoneticPr fontId="8"/>
  </si>
  <si>
    <t>野外炊事・おにぎり弁当</t>
    <rPh sb="0" eb="4">
      <t>ヤガイスイジ</t>
    </rPh>
    <rPh sb="9" eb="11">
      <t>ベントウ</t>
    </rPh>
    <phoneticPr fontId="8"/>
  </si>
  <si>
    <t>受取時間</t>
    <rPh sb="0" eb="2">
      <t>ウケトリ</t>
    </rPh>
    <rPh sb="2" eb="4">
      <t>ジカン</t>
    </rPh>
    <phoneticPr fontId="8"/>
  </si>
  <si>
    <t>オプション</t>
    <phoneticPr fontId="8"/>
  </si>
  <si>
    <t>プラネタリウム希望内容</t>
    <rPh sb="7" eb="11">
      <t>キボウナイヨウ</t>
    </rPh>
    <phoneticPr fontId="8"/>
  </si>
  <si>
    <t>災害時対応オムライス</t>
    <rPh sb="0" eb="2">
      <t>サイガイ</t>
    </rPh>
    <rPh sb="2" eb="3">
      <t>ジ</t>
    </rPh>
    <rPh sb="3" eb="5">
      <t>タイオウ</t>
    </rPh>
    <phoneticPr fontId="8"/>
  </si>
  <si>
    <t>おにぎり弁当　2個入り</t>
    <rPh sb="4" eb="6">
      <t>ベントウ</t>
    </rPh>
    <rPh sb="8" eb="10">
      <t>コイ</t>
    </rPh>
    <phoneticPr fontId="8"/>
  </si>
  <si>
    <t>おにぎり弁当　3個入り</t>
    <rPh sb="4" eb="6">
      <t>ベントウ</t>
    </rPh>
    <rPh sb="8" eb="10">
      <t>コイ</t>
    </rPh>
    <phoneticPr fontId="8"/>
  </si>
  <si>
    <t>　　おにぎり弁当</t>
    <rPh sb="6" eb="8">
      <t>ベントウ</t>
    </rPh>
    <phoneticPr fontId="8"/>
  </si>
  <si>
    <t>人数・個数</t>
    <rPh sb="0" eb="2">
      <t>ニンズウ</t>
    </rPh>
    <rPh sb="3" eb="5">
      <t>コスウ</t>
    </rPh>
    <phoneticPr fontId="8"/>
  </si>
  <si>
    <t>×</t>
    <phoneticPr fontId="8"/>
  </si>
  <si>
    <t>飲み物・アルコール・その他</t>
    <rPh sb="0" eb="1">
      <t>ノ</t>
    </rPh>
    <rPh sb="2" eb="3">
      <t>モノ</t>
    </rPh>
    <rPh sb="12" eb="13">
      <t>タ</t>
    </rPh>
    <phoneticPr fontId="8"/>
  </si>
  <si>
    <t>パック牛乳（200mℓ）</t>
    <rPh sb="3" eb="5">
      <t>ギュウニュウ</t>
    </rPh>
    <phoneticPr fontId="8"/>
  </si>
  <si>
    <t>牛乳（1ℓ）</t>
    <rPh sb="0" eb="2">
      <t>ギュウニュウ</t>
    </rPh>
    <phoneticPr fontId="8"/>
  </si>
  <si>
    <t>パックジュース（リンゴ　200mℓ）</t>
    <phoneticPr fontId="8"/>
  </si>
  <si>
    <t>パックジュース（オレンジ　200mℓ）</t>
    <phoneticPr fontId="8"/>
  </si>
  <si>
    <t>ペットボトル（水　500mℓ）</t>
    <rPh sb="7" eb="8">
      <t>ミズ</t>
    </rPh>
    <phoneticPr fontId="8"/>
  </si>
  <si>
    <t>ペットボトル（コーラ　500mℓ）</t>
    <phoneticPr fontId="8"/>
  </si>
  <si>
    <t>ペットボトル（スポーツ飲料　500mℓ）</t>
    <rPh sb="11" eb="13">
      <t>インリョウ</t>
    </rPh>
    <phoneticPr fontId="8"/>
  </si>
  <si>
    <t>ペットボトル（緑茶　500mℓ）</t>
    <rPh sb="7" eb="9">
      <t>リョクチャ</t>
    </rPh>
    <phoneticPr fontId="8"/>
  </si>
  <si>
    <t>ペットボトル（麦茶　600mℓ）</t>
    <rPh sb="7" eb="9">
      <t>ムギチャ</t>
    </rPh>
    <phoneticPr fontId="8"/>
  </si>
  <si>
    <t>ペットボトル（緑茶　2ℓ）</t>
    <rPh sb="7" eb="9">
      <t>リョクチャ</t>
    </rPh>
    <phoneticPr fontId="8"/>
  </si>
  <si>
    <t>ペットボトル（ウーロン茶　2ℓ）</t>
    <rPh sb="11" eb="12">
      <t>チャ</t>
    </rPh>
    <phoneticPr fontId="8"/>
  </si>
  <si>
    <t>ペットボトル（ソウケンビ茶　2ℓ）</t>
    <rPh sb="12" eb="13">
      <t>チャ</t>
    </rPh>
    <phoneticPr fontId="8"/>
  </si>
  <si>
    <t>ペットボトル（スポーツ飲料　2ℓ）</t>
    <rPh sb="11" eb="13">
      <t>インリョウ</t>
    </rPh>
    <phoneticPr fontId="8"/>
  </si>
  <si>
    <t>ペットボトル（コーラ　1.5ℓ）</t>
    <phoneticPr fontId="8"/>
  </si>
  <si>
    <t>ペットボトル（サイダー　1.5ℓ）</t>
    <phoneticPr fontId="8"/>
  </si>
  <si>
    <t>パーティ料理（1皿　約5人分）</t>
    <rPh sb="4" eb="6">
      <t>リョウリ</t>
    </rPh>
    <rPh sb="8" eb="9">
      <t>サラ</t>
    </rPh>
    <rPh sb="10" eb="11">
      <t>ヤク</t>
    </rPh>
    <rPh sb="12" eb="14">
      <t>ニンブン</t>
    </rPh>
    <phoneticPr fontId="8"/>
  </si>
  <si>
    <t>おつまみセット（1皿　約5人分）</t>
    <rPh sb="9" eb="10">
      <t>サラ</t>
    </rPh>
    <rPh sb="11" eb="12">
      <t>ヤク</t>
    </rPh>
    <rPh sb="13" eb="15">
      <t>ニンブン</t>
    </rPh>
    <phoneticPr fontId="8"/>
  </si>
  <si>
    <t>団体名</t>
    <rPh sb="0" eb="3">
      <t>ダンタイメイ</t>
    </rPh>
    <phoneticPr fontId="8"/>
  </si>
  <si>
    <t>利用日</t>
    <rPh sb="0" eb="3">
      <t>リヨウビ</t>
    </rPh>
    <phoneticPr fontId="8"/>
  </si>
  <si>
    <t>●以下の部分は入所当日に受付で確認する内容です。（入力しないようご注意ください）</t>
    <rPh sb="1" eb="3">
      <t>イカ</t>
    </rPh>
    <rPh sb="4" eb="6">
      <t>ブブン</t>
    </rPh>
    <rPh sb="7" eb="9">
      <t>ニュウショ</t>
    </rPh>
    <rPh sb="9" eb="11">
      <t>トウジツ</t>
    </rPh>
    <rPh sb="12" eb="14">
      <t>ウケツケ</t>
    </rPh>
    <rPh sb="15" eb="17">
      <t>カクニン</t>
    </rPh>
    <rPh sb="19" eb="21">
      <t>ナイヨウ</t>
    </rPh>
    <rPh sb="25" eb="27">
      <t>ニュウリョク</t>
    </rPh>
    <rPh sb="33" eb="35">
      <t>チュウイ</t>
    </rPh>
    <phoneticPr fontId="8"/>
  </si>
  <si>
    <t>ドライバー　　　　　名　　　精算　　別　・　同</t>
    <rPh sb="10" eb="11">
      <t>メイ</t>
    </rPh>
    <rPh sb="14" eb="16">
      <t>セイサン</t>
    </rPh>
    <rPh sb="18" eb="19">
      <t>ベツ</t>
    </rPh>
    <rPh sb="22" eb="23">
      <t>ドウ</t>
    </rPh>
    <phoneticPr fontId="8"/>
  </si>
  <si>
    <t>精算</t>
    <rPh sb="0" eb="2">
      <t>セイサン</t>
    </rPh>
    <phoneticPr fontId="8"/>
  </si>
  <si>
    <t>現金</t>
    <rPh sb="0" eb="2">
      <t>ゲンキン</t>
    </rPh>
    <phoneticPr fontId="8"/>
  </si>
  <si>
    <t>振込み</t>
    <rPh sb="0" eb="2">
      <t>フリコ</t>
    </rPh>
    <phoneticPr fontId="8"/>
  </si>
  <si>
    <t>カメラマン　 　　　　名　　　精算　　別　・　同</t>
    <rPh sb="11" eb="12">
      <t>メイ</t>
    </rPh>
    <rPh sb="15" eb="17">
      <t>セイサン</t>
    </rPh>
    <rPh sb="19" eb="20">
      <t>ベツ</t>
    </rPh>
    <rPh sb="23" eb="24">
      <t>ドウ</t>
    </rPh>
    <phoneticPr fontId="8"/>
  </si>
  <si>
    <t>下駄箱</t>
    <rPh sb="0" eb="3">
      <t>ゲタバコ</t>
    </rPh>
    <phoneticPr fontId="8"/>
  </si>
  <si>
    <t>No.</t>
    <phoneticPr fontId="8"/>
  </si>
  <si>
    <t>～</t>
    <phoneticPr fontId="8"/>
  </si>
  <si>
    <t>受取日</t>
    <rPh sb="0" eb="3">
      <t>ウケトリビ</t>
    </rPh>
    <phoneticPr fontId="8"/>
  </si>
  <si>
    <t>災害時対応やきそば</t>
    <rPh sb="0" eb="2">
      <t>サイガイ</t>
    </rPh>
    <rPh sb="2" eb="3">
      <t>ジ</t>
    </rPh>
    <rPh sb="3" eb="5">
      <t>タイオウ</t>
    </rPh>
    <phoneticPr fontId="8"/>
  </si>
  <si>
    <t>飲み物</t>
    <rPh sb="0" eb="1">
      <t>ノ</t>
    </rPh>
    <rPh sb="2" eb="3">
      <t>モノ</t>
    </rPh>
    <phoneticPr fontId="8"/>
  </si>
  <si>
    <t>パーティ料理・おつまみ</t>
    <rPh sb="4" eb="6">
      <t>リョウリ</t>
    </rPh>
    <phoneticPr fontId="8"/>
  </si>
  <si>
    <t>●ポイントに立てる指導員</t>
    <rPh sb="6" eb="7">
      <t>タ</t>
    </rPh>
    <rPh sb="9" eb="12">
      <t>シドウイン</t>
    </rPh>
    <phoneticPr fontId="8"/>
  </si>
  <si>
    <t>人</t>
    <rPh sb="0" eb="1">
      <t>ニン</t>
    </rPh>
    <phoneticPr fontId="8"/>
  </si>
  <si>
    <t>名栗げんきプラザの新型コロナウイルス感染防止対策</t>
    <rPh sb="0" eb="2">
      <t>ナグリ</t>
    </rPh>
    <phoneticPr fontId="8"/>
  </si>
  <si>
    <t>食堂利用時は、パーテーションを用いて、座席を区切ります。一定人数を越えた場合には、2回に分かれての食事提供となる場合もございます。また食事提供は、お皿に盛りつけた状態で提供いたします。</t>
    <rPh sb="15" eb="16">
      <t>モチ</t>
    </rPh>
    <rPh sb="19" eb="21">
      <t>ザセキ</t>
    </rPh>
    <rPh sb="22" eb="24">
      <t>クギ</t>
    </rPh>
    <rPh sb="74" eb="75">
      <t>サラ</t>
    </rPh>
    <rPh sb="76" eb="77">
      <t>モ</t>
    </rPh>
    <rPh sb="81" eb="83">
      <t>ジョウタイ</t>
    </rPh>
    <phoneticPr fontId="8"/>
  </si>
  <si>
    <t>職員は、マスクを着用し、出勤前・退勤前に検温して、日々体調確認を行っています。</t>
    <phoneticPr fontId="8"/>
  </si>
  <si>
    <r>
      <t>グループチャレンジ、わくわく冒険ゲームについては、一部アクティビティの内容変更</t>
    </r>
    <r>
      <rPr>
        <sz val="10.5"/>
        <color indexed="8"/>
        <rFont val="HG丸ｺﾞｼｯｸM-PRO"/>
        <family val="3"/>
        <charset val="128"/>
      </rPr>
      <t>を行っています。詳しくはお問合せください。</t>
    </r>
    <phoneticPr fontId="8"/>
  </si>
  <si>
    <t>下記、内容を確認いただき、署名の上、ご提出ください（提出〆切：利用の前日）</t>
    <rPh sb="0" eb="2">
      <t>カキ</t>
    </rPh>
    <rPh sb="3" eb="5">
      <t>ナイヨウ</t>
    </rPh>
    <rPh sb="6" eb="8">
      <t>カクニン</t>
    </rPh>
    <rPh sb="13" eb="15">
      <t>ショメイ</t>
    </rPh>
    <rPh sb="16" eb="17">
      <t>ウエ</t>
    </rPh>
    <rPh sb="19" eb="21">
      <t>テイシュツ</t>
    </rPh>
    <rPh sb="26" eb="28">
      <t>テイシュツ</t>
    </rPh>
    <rPh sb="28" eb="30">
      <t>シメキリ</t>
    </rPh>
    <rPh sb="31" eb="33">
      <t>リヨウ</t>
    </rPh>
    <rPh sb="34" eb="36">
      <t>ゼンジツ</t>
    </rPh>
    <phoneticPr fontId="8"/>
  </si>
  <si>
    <t>入所日までの2週間以内に発熱（37.5℃もしくは平熱プラス1℃以上）や咳、だるさ（倦怠感）、体調不良等の諸症状がないかの体調確認を全利用者にお願いします。体調不良の方がおられましたら、ご利用をご遠慮いただくようにお願いいたします。</t>
    <rPh sb="24" eb="26">
      <t>ヘイネツ</t>
    </rPh>
    <rPh sb="31" eb="33">
      <t>イジョウ</t>
    </rPh>
    <rPh sb="65" eb="66">
      <t>ゼン</t>
    </rPh>
    <rPh sb="66" eb="69">
      <t>リヨウシャ</t>
    </rPh>
    <phoneticPr fontId="8"/>
  </si>
  <si>
    <r>
      <t>　</t>
    </r>
    <r>
      <rPr>
        <b/>
        <u val="double"/>
        <sz val="10.5"/>
        <color indexed="8"/>
        <rFont val="HG丸ｺﾞｼｯｸM-PRO"/>
        <family val="3"/>
        <charset val="128"/>
      </rPr>
      <t>活動時</t>
    </r>
    <rPh sb="1" eb="3">
      <t>カツドウ</t>
    </rPh>
    <rPh sb="3" eb="4">
      <t>ジ</t>
    </rPh>
    <phoneticPr fontId="8"/>
  </si>
  <si>
    <t>大声での発声や高唱は避けるようにしてください。</t>
    <rPh sb="0" eb="2">
      <t>オオゴエ</t>
    </rPh>
    <phoneticPr fontId="8"/>
  </si>
  <si>
    <t>食事前に手洗いとアルコール消毒を行ってください。</t>
    <phoneticPr fontId="8"/>
  </si>
  <si>
    <t>健康管理・体調不良者が出た場合について</t>
    <phoneticPr fontId="8"/>
  </si>
  <si>
    <t>発熱、咳、だるさ（倦怠感）等の症状があった場合は、ただちに事務所へご連絡ください。</t>
    <phoneticPr fontId="8"/>
  </si>
  <si>
    <t>発熱、咳、だるさ（倦怠感）等の症状がある方が出た場合は、原則、当該者は速やかに退所していただくことをお願いいたします。</t>
    <rPh sb="31" eb="34">
      <t>トウガイシャ</t>
    </rPh>
    <rPh sb="35" eb="36">
      <t>スミ</t>
    </rPh>
    <phoneticPr fontId="8"/>
  </si>
  <si>
    <r>
      <rPr>
        <b/>
        <sz val="10"/>
        <rFont val="ＭＳ Ｐゴシック"/>
        <family val="3"/>
        <charset val="128"/>
      </rPr>
      <t>学習投影</t>
    </r>
    <r>
      <rPr>
        <sz val="10"/>
        <rFont val="ＭＳ Ｐゴシック"/>
        <family val="3"/>
        <charset val="128"/>
      </rPr>
      <t xml:space="preserve">
</t>
    </r>
    <r>
      <rPr>
        <sz val="9"/>
        <rFont val="ＭＳ Ｐゴシック"/>
        <family val="3"/>
        <charset val="128"/>
      </rPr>
      <t>※各１０分程度
投影時間から選んだ本数分時間がマイナスされます。
また、オプションは必須ではありません。選ばない場合はおまかせになります。</t>
    </r>
    <phoneticPr fontId="8"/>
  </si>
  <si>
    <t>プラネタリウム60分　</t>
    <rPh sb="9" eb="10">
      <t>フン</t>
    </rPh>
    <phoneticPr fontId="8"/>
  </si>
  <si>
    <t>プラネタリウム30分　</t>
    <rPh sb="9" eb="10">
      <t>フン</t>
    </rPh>
    <phoneticPr fontId="8"/>
  </si>
  <si>
    <t>内容おまかせ</t>
    <rPh sb="0" eb="2">
      <t>ナイヨウ</t>
    </rPh>
    <phoneticPr fontId="8"/>
  </si>
  <si>
    <t>特記事項</t>
    <rPh sb="0" eb="4">
      <t>トッキジコウ</t>
    </rPh>
    <phoneticPr fontId="8"/>
  </si>
  <si>
    <t>例）卵は火が通っていれば問題ない。</t>
    <rPh sb="0" eb="1">
      <t>レイ</t>
    </rPh>
    <rPh sb="2" eb="3">
      <t>タマゴ</t>
    </rPh>
    <rPh sb="4" eb="5">
      <t>ヒ</t>
    </rPh>
    <rPh sb="6" eb="7">
      <t>トオ</t>
    </rPh>
    <rPh sb="12" eb="14">
      <t>モンダイ</t>
    </rPh>
    <phoneticPr fontId="8"/>
  </si>
  <si>
    <t>※書類提出後、食堂よりアレルギー対応の返答があります。返答用紙に保護者の方がサインをし、団体代表者がとりまとめて再度TSK（株）へご提出ください。</t>
    <rPh sb="1" eb="6">
      <t>ショルイテイシュツゴ</t>
    </rPh>
    <rPh sb="7" eb="9">
      <t>ショクドウ</t>
    </rPh>
    <rPh sb="16" eb="18">
      <t>タイオウ</t>
    </rPh>
    <rPh sb="19" eb="21">
      <t>ヘントウ</t>
    </rPh>
    <rPh sb="27" eb="31">
      <t>ヘントウヨウシ</t>
    </rPh>
    <rPh sb="32" eb="35">
      <t>ホゴシャ</t>
    </rPh>
    <rPh sb="36" eb="37">
      <t>カタ</t>
    </rPh>
    <rPh sb="44" eb="49">
      <t>ダンタイダイヒョウシャ</t>
    </rPh>
    <rPh sb="56" eb="58">
      <t>サイド</t>
    </rPh>
    <rPh sb="62" eb="63">
      <t>カブ</t>
    </rPh>
    <rPh sb="66" eb="68">
      <t>テイシュツ</t>
    </rPh>
    <phoneticPr fontId="8"/>
  </si>
  <si>
    <t>　　　</t>
    <phoneticPr fontId="8"/>
  </si>
  <si>
    <r>
      <t>食材はまとめて提供希望</t>
    </r>
    <r>
      <rPr>
        <sz val="8"/>
        <rFont val="ＭＳ Ｐゴシック"/>
        <family val="3"/>
        <charset val="128"/>
      </rPr>
      <t>（まとめて希望の場合✔を入れてください）</t>
    </r>
    <rPh sb="16" eb="18">
      <t>キボウ</t>
    </rPh>
    <rPh sb="19" eb="21">
      <t>バアイ</t>
    </rPh>
    <rPh sb="23" eb="24">
      <t>イ</t>
    </rPh>
    <phoneticPr fontId="8"/>
  </si>
  <si>
    <t>●備品貸出申込</t>
    <rPh sb="1" eb="3">
      <t>ビヒン</t>
    </rPh>
    <rPh sb="3" eb="5">
      <t>カシダシ</t>
    </rPh>
    <rPh sb="5" eb="7">
      <t>モウシコミ</t>
    </rPh>
    <phoneticPr fontId="8"/>
  </si>
  <si>
    <t>●備品貸出申込（野外炊事関連）</t>
    <rPh sb="1" eb="3">
      <t>ビヒン</t>
    </rPh>
    <rPh sb="3" eb="5">
      <t>カシダシ</t>
    </rPh>
    <rPh sb="5" eb="7">
      <t>モウシコミ</t>
    </rPh>
    <rPh sb="8" eb="12">
      <t>ヤガイスイジ</t>
    </rPh>
    <rPh sb="12" eb="14">
      <t>カンレン</t>
    </rPh>
    <phoneticPr fontId="8"/>
  </si>
  <si>
    <t>野外炊事以外の備品</t>
    <rPh sb="0" eb="4">
      <t>ヤガイスイジ</t>
    </rPh>
    <rPh sb="4" eb="6">
      <t>イガイ</t>
    </rPh>
    <rPh sb="7" eb="9">
      <t>ビヒン</t>
    </rPh>
    <phoneticPr fontId="8"/>
  </si>
  <si>
    <t>炊具</t>
    <rPh sb="0" eb="2">
      <t>スイグ</t>
    </rPh>
    <phoneticPr fontId="8"/>
  </si>
  <si>
    <t>※備品のセットや内容、保有数などは「備品一覧」のシートを参照ください。</t>
    <rPh sb="1" eb="3">
      <t>ビヒン</t>
    </rPh>
    <rPh sb="8" eb="10">
      <t>ナイヨウ</t>
    </rPh>
    <rPh sb="11" eb="14">
      <t>ホユウスウ</t>
    </rPh>
    <rPh sb="18" eb="20">
      <t>ビヒン</t>
    </rPh>
    <rPh sb="20" eb="22">
      <t>イチラン</t>
    </rPh>
    <rPh sb="28" eb="30">
      <t>サンショウ</t>
    </rPh>
    <phoneticPr fontId="8"/>
  </si>
  <si>
    <t>　切り出しナイフ（右利き）</t>
    <rPh sb="1" eb="2">
      <t>キ</t>
    </rPh>
    <rPh sb="3" eb="4">
      <t>ダ</t>
    </rPh>
    <rPh sb="9" eb="11">
      <t>ミギキ</t>
    </rPh>
    <phoneticPr fontId="8"/>
  </si>
  <si>
    <t>　切り出しナイフ（左利き）</t>
    <rPh sb="1" eb="2">
      <t>キ</t>
    </rPh>
    <rPh sb="3" eb="4">
      <t>ダ</t>
    </rPh>
    <rPh sb="9" eb="11">
      <t>ヒダリキ</t>
    </rPh>
    <phoneticPr fontId="8"/>
  </si>
  <si>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8"/>
  </si>
  <si>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8"/>
  </si>
  <si>
    <t>　トング（肉用）</t>
    <rPh sb="5" eb="6">
      <t>ニク</t>
    </rPh>
    <rPh sb="6" eb="7">
      <t>ヨウ</t>
    </rPh>
    <phoneticPr fontId="8"/>
  </si>
  <si>
    <t>　トング（野菜用）</t>
    <rPh sb="5" eb="7">
      <t>ヤサイ</t>
    </rPh>
    <rPh sb="7" eb="8">
      <t>ヨウ</t>
    </rPh>
    <phoneticPr fontId="8"/>
  </si>
  <si>
    <t>　枠が足りない場合は枠外にご記入ください。</t>
    <rPh sb="1" eb="2">
      <t>ワク</t>
    </rPh>
    <rPh sb="3" eb="4">
      <t>タ</t>
    </rPh>
    <rPh sb="7" eb="9">
      <t>バアイ</t>
    </rPh>
    <rPh sb="10" eb="12">
      <t>ワクガイ</t>
    </rPh>
    <rPh sb="14" eb="16">
      <t>キニュウ</t>
    </rPh>
    <phoneticPr fontId="8"/>
  </si>
  <si>
    <t>販売物品等</t>
    <rPh sb="0" eb="2">
      <t>ハンバイ</t>
    </rPh>
    <rPh sb="2" eb="5">
      <t>ブッピントウ</t>
    </rPh>
    <phoneticPr fontId="8"/>
  </si>
  <si>
    <t>火おこし体験セット</t>
    <rPh sb="0" eb="1">
      <t>ヒ</t>
    </rPh>
    <rPh sb="4" eb="6">
      <t>タイケン</t>
    </rPh>
    <phoneticPr fontId="8"/>
  </si>
  <si>
    <t>火切り板1枚（追加）</t>
    <rPh sb="0" eb="2">
      <t>ヒキ</t>
    </rPh>
    <rPh sb="3" eb="4">
      <t>イタ</t>
    </rPh>
    <rPh sb="5" eb="6">
      <t>マイ</t>
    </rPh>
    <rPh sb="7" eb="9">
      <t>ツイカ</t>
    </rPh>
    <phoneticPr fontId="8"/>
  </si>
  <si>
    <t>炊事薪</t>
    <rPh sb="0" eb="3">
      <t>スイジマキ</t>
    </rPh>
    <phoneticPr fontId="8"/>
  </si>
  <si>
    <t>※キャンプファイアのばら売り希望は当日使用した数で精算いたします。</t>
    <rPh sb="12" eb="13">
      <t>ウ</t>
    </rPh>
    <rPh sb="14" eb="16">
      <t>キボウ</t>
    </rPh>
    <rPh sb="17" eb="19">
      <t>トウジツ</t>
    </rPh>
    <rPh sb="19" eb="21">
      <t>シヨウ</t>
    </rPh>
    <rPh sb="23" eb="24">
      <t>カズ</t>
    </rPh>
    <rPh sb="25" eb="27">
      <t>セイサン</t>
    </rPh>
    <phoneticPr fontId="8"/>
  </si>
  <si>
    <t>昼食（　　：　　）</t>
    <rPh sb="0" eb="2">
      <t>チュウショク</t>
    </rPh>
    <phoneticPr fontId="8"/>
  </si>
  <si>
    <t>　　　追加食材注文あり</t>
    <rPh sb="3" eb="7">
      <t>ツイカショクザイ</t>
    </rPh>
    <rPh sb="7" eb="9">
      <t>チュウモン</t>
    </rPh>
    <phoneticPr fontId="8"/>
  </si>
  <si>
    <t>必須</t>
    <rPh sb="0" eb="2">
      <t>ヒッス</t>
    </rPh>
    <phoneticPr fontId="8"/>
  </si>
  <si>
    <t>該当団体のみ</t>
    <rPh sb="0" eb="4">
      <t>ガイトウダンタイ</t>
    </rPh>
    <phoneticPr fontId="8"/>
  </si>
  <si>
    <t>貸出備品一覧表</t>
    <rPh sb="0" eb="2">
      <t>カシダシ</t>
    </rPh>
    <rPh sb="2" eb="4">
      <t>ビヒン</t>
    </rPh>
    <rPh sb="4" eb="7">
      <t>イチランヒョウ</t>
    </rPh>
    <phoneticPr fontId="8"/>
  </si>
  <si>
    <t>災害時対応焼きそば</t>
    <rPh sb="0" eb="5">
      <t>サイガイジタイオウ</t>
    </rPh>
    <rPh sb="5" eb="6">
      <t>ヤ</t>
    </rPh>
    <phoneticPr fontId="8"/>
  </si>
  <si>
    <t>災害時対応オムライス</t>
    <rPh sb="0" eb="5">
      <t>サイガイジタイオウ</t>
    </rPh>
    <phoneticPr fontId="8"/>
  </si>
  <si>
    <t>キッチンバサミ（1）、ボウル（1）、さいばし（1）、ざる（1）、鍋（1）、トング（1）、皮手袋</t>
    <rPh sb="32" eb="33">
      <t>ナベ</t>
    </rPh>
    <rPh sb="44" eb="47">
      <t>カワテブクロ</t>
    </rPh>
    <phoneticPr fontId="8"/>
  </si>
  <si>
    <t>上記カレーの道具+トング（1）、スプーン（2）、計量カップ（1）
※飯盒なし</t>
    <rPh sb="0" eb="2">
      <t>ジョウキ</t>
    </rPh>
    <rPh sb="6" eb="8">
      <t>ドウグ</t>
    </rPh>
    <rPh sb="24" eb="26">
      <t>ケイリョウ</t>
    </rPh>
    <rPh sb="34" eb="36">
      <t>ハンゴウ</t>
    </rPh>
    <phoneticPr fontId="8"/>
  </si>
  <si>
    <t>キッチンバサミ（1）、ざる（1）、鍋（1）、さいばし（1）、トング（1）、皮手袋、米用計量カップ、計量カップ</t>
    <rPh sb="17" eb="18">
      <t>ナベ</t>
    </rPh>
    <rPh sb="37" eb="40">
      <t>カワテブクロ</t>
    </rPh>
    <rPh sb="41" eb="43">
      <t>コメヨウ</t>
    </rPh>
    <rPh sb="43" eb="45">
      <t>ケイリョウ</t>
    </rPh>
    <rPh sb="49" eb="51">
      <t>ケイリョウ</t>
    </rPh>
    <phoneticPr fontId="8"/>
  </si>
  <si>
    <t>●野外炊事は1セット約6人分の道具内訳となっております。1班の人数やセット注文数に応じて用意いたします。
　セット内容以外の道具をご希望の場合は、個別にお申込みください。
●（）内数字は個数です。</t>
    <rPh sb="1" eb="3">
      <t>ヤガイ</t>
    </rPh>
    <rPh sb="3" eb="5">
      <t>スイジ</t>
    </rPh>
    <rPh sb="10" eb="11">
      <t>ヤク</t>
    </rPh>
    <rPh sb="12" eb="14">
      <t>ニンブン</t>
    </rPh>
    <rPh sb="15" eb="17">
      <t>ドウグ</t>
    </rPh>
    <rPh sb="17" eb="19">
      <t>ウチワケ</t>
    </rPh>
    <rPh sb="29" eb="30">
      <t>ハン</t>
    </rPh>
    <rPh sb="31" eb="33">
      <t>ニンズウ</t>
    </rPh>
    <rPh sb="37" eb="40">
      <t>チュウモンスウ</t>
    </rPh>
    <rPh sb="41" eb="42">
      <t>オウ</t>
    </rPh>
    <rPh sb="44" eb="46">
      <t>ヨウイ</t>
    </rPh>
    <rPh sb="57" eb="59">
      <t>ナイヨウ</t>
    </rPh>
    <rPh sb="59" eb="61">
      <t>イガイ</t>
    </rPh>
    <rPh sb="62" eb="64">
      <t>ドウグ</t>
    </rPh>
    <rPh sb="66" eb="68">
      <t>キボウ</t>
    </rPh>
    <rPh sb="69" eb="71">
      <t>バアイ</t>
    </rPh>
    <rPh sb="73" eb="75">
      <t>コベツ</t>
    </rPh>
    <rPh sb="77" eb="79">
      <t>モウシコ</t>
    </rPh>
    <phoneticPr fontId="8"/>
  </si>
  <si>
    <t>ゴミ袋（5ℓ）</t>
    <rPh sb="2" eb="3">
      <t>ブクロ</t>
    </rPh>
    <phoneticPr fontId="8"/>
  </si>
  <si>
    <t>ゴミ袋（30ℓ）</t>
    <rPh sb="2" eb="3">
      <t>ブクロ</t>
    </rPh>
    <phoneticPr fontId="8"/>
  </si>
  <si>
    <t>ゴミ袋（70ℓ）</t>
    <rPh sb="2" eb="3">
      <t>ブクロ</t>
    </rPh>
    <phoneticPr fontId="8"/>
  </si>
  <si>
    <t>　　（　　　　　　　　　　　　）　×</t>
    <phoneticPr fontId="8"/>
  </si>
  <si>
    <t>　　活動計画書</t>
    <rPh sb="2" eb="7">
      <t>カツドウケイカクショ</t>
    </rPh>
    <phoneticPr fontId="8"/>
  </si>
  <si>
    <t>　　利用者名簿</t>
    <rPh sb="2" eb="7">
      <t>リヨウシャメイボ</t>
    </rPh>
    <phoneticPr fontId="8"/>
  </si>
  <si>
    <t>　　コロナウイルス資料</t>
    <rPh sb="9" eb="11">
      <t>シリョウ</t>
    </rPh>
    <phoneticPr fontId="8"/>
  </si>
  <si>
    <t>●別紙入力が必要な書類（ボタンをクリックしてご利用ください）</t>
    <rPh sb="1" eb="3">
      <t>ベッシ</t>
    </rPh>
    <rPh sb="3" eb="5">
      <t>ニュウリョク</t>
    </rPh>
    <rPh sb="6" eb="8">
      <t>ヒツヨウ</t>
    </rPh>
    <rPh sb="9" eb="11">
      <t>ショルイ</t>
    </rPh>
    <rPh sb="23" eb="25">
      <t>リヨウ</t>
    </rPh>
    <phoneticPr fontId="8"/>
  </si>
  <si>
    <t>（　　　　　　　　　　）枚</t>
    <rPh sb="12" eb="13">
      <t>マイ</t>
    </rPh>
    <phoneticPr fontId="8"/>
  </si>
  <si>
    <t>（　　　　　　　　　　）束</t>
    <rPh sb="12" eb="13">
      <t>タバ</t>
    </rPh>
    <phoneticPr fontId="8"/>
  </si>
  <si>
    <t>名栗の森ガイドハイク（7・8月不可：10人以上）</t>
    <rPh sb="0" eb="2">
      <t>ナグリ</t>
    </rPh>
    <rPh sb="3" eb="4">
      <t>モリ</t>
    </rPh>
    <rPh sb="14" eb="15">
      <t>ガツ</t>
    </rPh>
    <rPh sb="15" eb="17">
      <t>フカ</t>
    </rPh>
    <rPh sb="20" eb="23">
      <t>ニンイジョウ</t>
    </rPh>
    <phoneticPr fontId="8"/>
  </si>
  <si>
    <t>令和4年2月現在</t>
    <rPh sb="0" eb="2">
      <t>レイワ</t>
    </rPh>
    <rPh sb="3" eb="4">
      <t>ネン</t>
    </rPh>
    <rPh sb="5" eb="6">
      <t>ガツ</t>
    </rPh>
    <rPh sb="6" eb="8">
      <t>ゲンザイ</t>
    </rPh>
    <phoneticPr fontId="8"/>
  </si>
  <si>
    <t>4本入り</t>
    <rPh sb="1" eb="2">
      <t>ホン</t>
    </rPh>
    <rPh sb="2" eb="3">
      <t>イ</t>
    </rPh>
    <phoneticPr fontId="8"/>
  </si>
  <si>
    <t>4～5個入り</t>
    <rPh sb="3" eb="4">
      <t>コ</t>
    </rPh>
    <rPh sb="4" eb="5">
      <t>イ</t>
    </rPh>
    <phoneticPr fontId="8"/>
  </si>
  <si>
    <t>約13個</t>
    <rPh sb="0" eb="1">
      <t>ヤク</t>
    </rPh>
    <rPh sb="3" eb="4">
      <t>コ</t>
    </rPh>
    <phoneticPr fontId="8"/>
  </si>
  <si>
    <t>3～4本</t>
    <rPh sb="3" eb="4">
      <t>ホン</t>
    </rPh>
    <phoneticPr fontId="8"/>
  </si>
  <si>
    <t>70g×3缶</t>
    <rPh sb="5" eb="6">
      <t>カン</t>
    </rPh>
    <phoneticPr fontId="8"/>
  </si>
  <si>
    <t>個形量　240g</t>
    <rPh sb="0" eb="1">
      <t>コ</t>
    </rPh>
    <rPh sb="1" eb="2">
      <t>ケイ</t>
    </rPh>
    <rPh sb="2" eb="3">
      <t>リョウ</t>
    </rPh>
    <phoneticPr fontId="8"/>
  </si>
  <si>
    <t>240g</t>
    <phoneticPr fontId="8"/>
  </si>
  <si>
    <t>150ｇ</t>
    <phoneticPr fontId="8"/>
  </si>
  <si>
    <t>160ｇ</t>
    <phoneticPr fontId="8"/>
  </si>
  <si>
    <t>令和4年度版</t>
    <rPh sb="0" eb="2">
      <t>レイワ</t>
    </rPh>
    <rPh sb="3" eb="5">
      <t>ネンド</t>
    </rPh>
    <phoneticPr fontId="8"/>
  </si>
  <si>
    <t>※人数変更等があった場合には書類の再提出をお願いします。</t>
    <rPh sb="1" eb="3">
      <t>ニンズウ</t>
    </rPh>
    <rPh sb="3" eb="5">
      <t>ヘンコウ</t>
    </rPh>
    <rPh sb="5" eb="6">
      <t>トウ</t>
    </rPh>
    <rPh sb="10" eb="12">
      <t>バアイ</t>
    </rPh>
    <rPh sb="14" eb="16">
      <t>ショルイ</t>
    </rPh>
    <rPh sb="17" eb="20">
      <t>サイテイシュツ</t>
    </rPh>
    <rPh sb="22" eb="23">
      <t>ネガ</t>
    </rPh>
    <phoneticPr fontId="8"/>
  </si>
  <si>
    <t>●班編成（班での提供希望の場合、1班当たりの人数と班数をご記入ください）野外炊事の班は基本1班5人以上でご計画をお願いします。端数対応は可能です。</t>
    <rPh sb="1" eb="4">
      <t>ハンヘンセイ</t>
    </rPh>
    <rPh sb="5" eb="6">
      <t>ハン</t>
    </rPh>
    <rPh sb="8" eb="12">
      <t>テイキョウキボウ</t>
    </rPh>
    <rPh sb="13" eb="15">
      <t>バアイ</t>
    </rPh>
    <rPh sb="17" eb="19">
      <t>ハンア</t>
    </rPh>
    <rPh sb="22" eb="24">
      <t>ニンズウ</t>
    </rPh>
    <rPh sb="25" eb="27">
      <t>ハンスウ</t>
    </rPh>
    <rPh sb="29" eb="31">
      <t>キニュウ</t>
    </rPh>
    <rPh sb="48" eb="51">
      <t>ニンイジョウ</t>
    </rPh>
    <phoneticPr fontId="8"/>
  </si>
  <si>
    <t>（日帰り）入力用</t>
    <rPh sb="1" eb="3">
      <t>ヒガエ</t>
    </rPh>
    <rPh sb="5" eb="7">
      <t>ニュウリョク</t>
    </rPh>
    <rPh sb="7" eb="8">
      <t>ヨウ</t>
    </rPh>
    <phoneticPr fontId="8"/>
  </si>
  <si>
    <t>日帰り</t>
    <rPh sb="0" eb="2">
      <t>ヒガエ</t>
    </rPh>
    <phoneticPr fontId="8"/>
  </si>
  <si>
    <t>受付担当者</t>
    <rPh sb="0" eb="2">
      <t>ウケツケ</t>
    </rPh>
    <rPh sb="2" eb="5">
      <t>タントウシャ</t>
    </rPh>
    <phoneticPr fontId="8"/>
  </si>
  <si>
    <r>
      <t>様式第</t>
    </r>
    <r>
      <rPr>
        <sz val="10.5"/>
        <color indexed="8"/>
        <rFont val="Century"/>
        <family val="1"/>
      </rPr>
      <t>1</t>
    </r>
    <r>
      <rPr>
        <sz val="10.5"/>
        <color indexed="8"/>
        <rFont val="ＭＳ Ｐ明朝"/>
        <family val="1"/>
        <charset val="128"/>
      </rPr>
      <t>号（２）（第</t>
    </r>
    <r>
      <rPr>
        <sz val="10.5"/>
        <color indexed="8"/>
        <rFont val="Century"/>
        <family val="1"/>
      </rPr>
      <t>3</t>
    </r>
    <r>
      <rPr>
        <sz val="10.5"/>
        <color indexed="8"/>
        <rFont val="ＭＳ Ｐ明朝"/>
        <family val="1"/>
        <charset val="128"/>
      </rPr>
      <t>条関係）</t>
    </r>
    <r>
      <rPr>
        <sz val="10.5"/>
        <color indexed="8"/>
        <rFont val="Century"/>
        <family val="1"/>
      </rPr>
      <t xml:space="preserve">   </t>
    </r>
    <phoneticPr fontId="8"/>
  </si>
  <si>
    <t>埼玉県立名栗げんきプラザ日帰り利用許可申請書</t>
    <rPh sb="12" eb="14">
      <t>ヒガエ</t>
    </rPh>
    <phoneticPr fontId="8"/>
  </si>
  <si>
    <r>
      <t>　埼玉県立名栗げんきプラザ指定管理者　宛</t>
    </r>
    <r>
      <rPr>
        <sz val="10.5"/>
        <color indexed="8"/>
        <rFont val="Century"/>
        <family val="1"/>
      </rPr>
      <t xml:space="preserve">      </t>
    </r>
    <phoneticPr fontId="8"/>
  </si>
  <si>
    <r>
      <t xml:space="preserve">電　話
</t>
    </r>
    <r>
      <rPr>
        <sz val="8"/>
        <color indexed="10"/>
        <rFont val="ＭＳ Ｐ明朝"/>
        <family val="1"/>
        <charset val="128"/>
      </rPr>
      <t>※連絡の取れる番号</t>
    </r>
    <rPh sb="0" eb="1">
      <t>デン</t>
    </rPh>
    <rPh sb="2" eb="3">
      <t>ハナシ</t>
    </rPh>
    <rPh sb="5" eb="7">
      <t>レンラク</t>
    </rPh>
    <rPh sb="8" eb="9">
      <t>ト</t>
    </rPh>
    <rPh sb="11" eb="13">
      <t>バンゴウ</t>
    </rPh>
    <phoneticPr fontId="8"/>
  </si>
  <si>
    <t>利用施設名</t>
    <rPh sb="0" eb="2">
      <t>リヨウ</t>
    </rPh>
    <rPh sb="2" eb="5">
      <t>シセツメイ</t>
    </rPh>
    <phoneticPr fontId="8"/>
  </si>
  <si>
    <t>時間</t>
    <rPh sb="0" eb="2">
      <t>ジカン</t>
    </rPh>
    <phoneticPr fontId="8"/>
  </si>
  <si>
    <t>使用料金（利用料金）</t>
    <rPh sb="0" eb="2">
      <t>シヨウ</t>
    </rPh>
    <rPh sb="2" eb="4">
      <t>リョウキン</t>
    </rPh>
    <rPh sb="5" eb="7">
      <t>リヨウ</t>
    </rPh>
    <rPh sb="7" eb="9">
      <t>リョウキン</t>
    </rPh>
    <phoneticPr fontId="8"/>
  </si>
  <si>
    <t>午前</t>
    <rPh sb="0" eb="2">
      <t>ゴゼン</t>
    </rPh>
    <phoneticPr fontId="8"/>
  </si>
  <si>
    <t>午後</t>
    <rPh sb="0" eb="2">
      <t>ゴゴ</t>
    </rPh>
    <phoneticPr fontId="8"/>
  </si>
  <si>
    <t>夜間</t>
    <rPh sb="0" eb="2">
      <t>ヤカン</t>
    </rPh>
    <phoneticPr fontId="8"/>
  </si>
  <si>
    <t>一日</t>
    <rPh sb="0" eb="2">
      <t>イチニチ</t>
    </rPh>
    <phoneticPr fontId="8"/>
  </si>
  <si>
    <t>分から</t>
    <rPh sb="0" eb="1">
      <t>フン</t>
    </rPh>
    <phoneticPr fontId="8"/>
  </si>
  <si>
    <t>使用料計（利用料金計）</t>
    <rPh sb="0" eb="3">
      <t>シヨウリョウ</t>
    </rPh>
    <rPh sb="3" eb="4">
      <t>ケイ</t>
    </rPh>
    <rPh sb="5" eb="7">
      <t>リヨウ</t>
    </rPh>
    <rPh sb="7" eb="9">
      <t>リョウキン</t>
    </rPh>
    <rPh sb="9" eb="10">
      <t>ケイ</t>
    </rPh>
    <phoneticPr fontId="8"/>
  </si>
  <si>
    <r>
      <t xml:space="preserve"> </t>
    </r>
    <r>
      <rPr>
        <sz val="10"/>
        <color indexed="8"/>
        <rFont val="ＭＳ Ｐ明朝"/>
        <family val="1"/>
        <charset val="128"/>
      </rPr>
      <t>レシート</t>
    </r>
  </si>
  <si>
    <t>発行日
　月　日
№</t>
    <phoneticPr fontId="8"/>
  </si>
  <si>
    <t>埼玉県立名栗げんきプラザ日帰り利用許可書</t>
    <rPh sb="12" eb="14">
      <t>ヒガエ</t>
    </rPh>
    <phoneticPr fontId="8"/>
  </si>
  <si>
    <t>埼玉県立名栗げんきプラザ指定管理者　　　　　　印　　　</t>
    <rPh sb="0" eb="2">
      <t>サイタマ</t>
    </rPh>
    <rPh sb="2" eb="4">
      <t>ケンリツ</t>
    </rPh>
    <rPh sb="4" eb="6">
      <t>ナグリ</t>
    </rPh>
    <rPh sb="12" eb="14">
      <t>シテイ</t>
    </rPh>
    <rPh sb="14" eb="17">
      <t>カンリシャ</t>
    </rPh>
    <rPh sb="23" eb="24">
      <t>イン</t>
    </rPh>
    <phoneticPr fontId="8"/>
  </si>
  <si>
    <r>
      <t xml:space="preserve">利用責任者
</t>
    </r>
    <r>
      <rPr>
        <sz val="8"/>
        <color indexed="10"/>
        <rFont val="ＭＳ Ｐ明朝"/>
        <family val="1"/>
        <charset val="128"/>
      </rPr>
      <t>※当日の引率責任者</t>
    </r>
    <rPh sb="7" eb="9">
      <t>トウジツ</t>
    </rPh>
    <rPh sb="10" eb="12">
      <t>インソツ</t>
    </rPh>
    <rPh sb="12" eb="15">
      <t>セキニンシャ</t>
    </rPh>
    <phoneticPr fontId="8"/>
  </si>
  <si>
    <r>
      <t xml:space="preserve">メールアドレス
</t>
    </r>
    <r>
      <rPr>
        <sz val="8"/>
        <color indexed="10"/>
        <rFont val="ＭＳ Ｐ明朝"/>
        <family val="1"/>
        <charset val="128"/>
      </rPr>
      <t>※携帯可</t>
    </r>
    <rPh sb="9" eb="11">
      <t>ケイタイ</t>
    </rPh>
    <rPh sb="11" eb="12">
      <t>カ</t>
    </rPh>
    <phoneticPr fontId="8"/>
  </si>
  <si>
    <r>
      <t xml:space="preserve"> </t>
    </r>
    <r>
      <rPr>
        <sz val="10.5"/>
        <color indexed="8"/>
        <rFont val="ＭＳ Ｐ明朝"/>
        <family val="1"/>
        <charset val="128"/>
      </rPr>
      <t>レシート</t>
    </r>
  </si>
  <si>
    <t>（日帰り）</t>
    <rPh sb="1" eb="3">
      <t>ヒガエ</t>
    </rPh>
    <phoneticPr fontId="8"/>
  </si>
  <si>
    <t>荷物輸送</t>
    <rPh sb="0" eb="2">
      <t>ニモツ</t>
    </rPh>
    <rPh sb="2" eb="4">
      <t>ユソウ</t>
    </rPh>
    <phoneticPr fontId="8"/>
  </si>
  <si>
    <t>※雨天時のみ</t>
    <rPh sb="1" eb="3">
      <t>ウテン</t>
    </rPh>
    <rPh sb="3" eb="4">
      <t>ジ</t>
    </rPh>
    <phoneticPr fontId="8"/>
  </si>
  <si>
    <t>はじめのつどいを入れてください。</t>
    <rPh sb="8" eb="9">
      <t>イ</t>
    </rPh>
    <phoneticPr fontId="8"/>
  </si>
  <si>
    <t>雨天時☂（変更のある場合のみ記入）</t>
    <rPh sb="0" eb="2">
      <t>ウテン</t>
    </rPh>
    <rPh sb="2" eb="3">
      <t>ジ</t>
    </rPh>
    <rPh sb="5" eb="7">
      <t>ヘンコウ</t>
    </rPh>
    <rPh sb="10" eb="12">
      <t>バアイ</t>
    </rPh>
    <rPh sb="14" eb="16">
      <t>キニュウ</t>
    </rPh>
    <phoneticPr fontId="8"/>
  </si>
  <si>
    <r>
      <t>（注意1）活動場所は調整によって変更になる場合があります。
　　　　　※基本的には</t>
    </r>
    <r>
      <rPr>
        <b/>
        <sz val="10"/>
        <rFont val="ＭＳ Ｐゴシック"/>
        <family val="3"/>
        <charset val="128"/>
      </rPr>
      <t>「宿泊利用団体」の活動が優先</t>
    </r>
    <r>
      <rPr>
        <sz val="10"/>
        <rFont val="ＭＳ Ｐゴシック"/>
        <family val="3"/>
        <charset val="128"/>
      </rPr>
      <t>となります。
（注意2）“食堂”での食事時刻は、変更できません。〈</t>
    </r>
    <r>
      <rPr>
        <sz val="10"/>
        <color indexed="10"/>
        <rFont val="ＭＳ Ｐゴシック"/>
        <family val="3"/>
        <charset val="128"/>
      </rPr>
      <t>昼食 12：00</t>
    </r>
    <r>
      <rPr>
        <sz val="10"/>
        <rFont val="ＭＳ Ｐゴシック"/>
        <family val="3"/>
        <charset val="128"/>
      </rPr>
      <t>〉
（注意3）食堂を利用する場合、10分前から食事の配膳準備（テーブル拭き等）をおこなってください。</t>
    </r>
    <rPh sb="36" eb="39">
      <t>キホンテキ</t>
    </rPh>
    <rPh sb="42" eb="44">
      <t>シュクハク</t>
    </rPh>
    <rPh sb="44" eb="46">
      <t>リヨウ</t>
    </rPh>
    <rPh sb="46" eb="48">
      <t>ダンタイ</t>
    </rPh>
    <rPh sb="50" eb="52">
      <t>カツドウ</t>
    </rPh>
    <rPh sb="53" eb="55">
      <t>ユウセン</t>
    </rPh>
    <rPh sb="68" eb="70">
      <t>ショクドウ</t>
    </rPh>
    <phoneticPr fontId="8"/>
  </si>
  <si>
    <t>　日帰りの利用ですが、洩れのないようにご記入をお願いいたします。</t>
    <rPh sb="1" eb="3">
      <t>ヒガエ</t>
    </rPh>
    <rPh sb="5" eb="7">
      <t>リヨウ</t>
    </rPh>
    <phoneticPr fontId="8"/>
  </si>
  <si>
    <t>【利用者の内訳】（人数）</t>
    <rPh sb="1" eb="4">
      <t>リヨウシャ</t>
    </rPh>
    <rPh sb="5" eb="7">
      <t>ウチワケ</t>
    </rPh>
    <rPh sb="9" eb="11">
      <t>ニンズウ</t>
    </rPh>
    <phoneticPr fontId="8"/>
  </si>
  <si>
    <t>　　○入力のお願い</t>
    <rPh sb="3" eb="5">
      <t>ニュウリョク</t>
    </rPh>
    <rPh sb="7" eb="8">
      <t>ネガ</t>
    </rPh>
    <phoneticPr fontId="8"/>
  </si>
  <si>
    <t>　①男女欄に男女の入力をお願いします。</t>
    <rPh sb="2" eb="4">
      <t>ダンジョ</t>
    </rPh>
    <rPh sb="4" eb="5">
      <t>ラン</t>
    </rPh>
    <rPh sb="6" eb="8">
      <t>ダンジョ</t>
    </rPh>
    <rPh sb="9" eb="11">
      <t>ニュウリョク</t>
    </rPh>
    <rPh sb="13" eb="14">
      <t>ネガ</t>
    </rPh>
    <phoneticPr fontId="8"/>
  </si>
  <si>
    <t>　　※利用目的：この用紙に記載いただいた個人情報は、施設使用料算出の</t>
    <rPh sb="3" eb="5">
      <t>リヨウ</t>
    </rPh>
    <rPh sb="5" eb="7">
      <t>モクテキ</t>
    </rPh>
    <rPh sb="10" eb="12">
      <t>ヨウシ</t>
    </rPh>
    <rPh sb="13" eb="15">
      <t>キサイ</t>
    </rPh>
    <rPh sb="20" eb="22">
      <t>コジン</t>
    </rPh>
    <rPh sb="22" eb="24">
      <t>ジョウホウ</t>
    </rPh>
    <rPh sb="26" eb="28">
      <t>シセツ</t>
    </rPh>
    <rPh sb="28" eb="31">
      <t>シヨウリョウ</t>
    </rPh>
    <rPh sb="31" eb="33">
      <t>サンシュツ</t>
    </rPh>
    <phoneticPr fontId="8"/>
  </si>
  <si>
    <t>　　　　ためにのみ使用いたします。</t>
    <rPh sb="9" eb="11">
      <t>シヨウ</t>
    </rPh>
    <phoneticPr fontId="8"/>
  </si>
  <si>
    <t>事業案内等いりません。</t>
    <rPh sb="0" eb="2">
      <t>ジギョウ</t>
    </rPh>
    <rPh sb="2" eb="4">
      <t>アンナイ</t>
    </rPh>
    <rPh sb="4" eb="5">
      <t>トウ</t>
    </rPh>
    <phoneticPr fontId="8"/>
  </si>
  <si>
    <t>↑　</t>
    <phoneticPr fontId="8"/>
  </si>
  <si>
    <t>名栗げんきプラザからのお知らせやチラシなど必要ない場合は</t>
    <rPh sb="0" eb="2">
      <t>ナグリ</t>
    </rPh>
    <rPh sb="12" eb="13">
      <t>シ</t>
    </rPh>
    <rPh sb="21" eb="23">
      <t>ヒツヨウ</t>
    </rPh>
    <rPh sb="25" eb="27">
      <t>バアイ</t>
    </rPh>
    <phoneticPr fontId="8"/>
  </si>
  <si>
    <t>チェックをお願いします。</t>
    <phoneticPr fontId="8"/>
  </si>
  <si>
    <t>※旅館業法第6条第1項に規定されている「宿泊者名簿」に必要な事項となります。日帰りの利用ですが、洩れのないようにご記入をお願いいたします。</t>
    <rPh sb="1" eb="5">
      <t>リョカンギョウホウ</t>
    </rPh>
    <rPh sb="5" eb="6">
      <t>ダイ</t>
    </rPh>
    <rPh sb="7" eb="8">
      <t>ジョウ</t>
    </rPh>
    <rPh sb="8" eb="9">
      <t>ダイ</t>
    </rPh>
    <rPh sb="10" eb="11">
      <t>コウ</t>
    </rPh>
    <rPh sb="12" eb="14">
      <t>キテイ</t>
    </rPh>
    <rPh sb="20" eb="22">
      <t>シュクハク</t>
    </rPh>
    <rPh sb="22" eb="23">
      <t>シャ</t>
    </rPh>
    <rPh sb="23" eb="25">
      <t>メイボ</t>
    </rPh>
    <rPh sb="27" eb="29">
      <t>ヒツヨウ</t>
    </rPh>
    <rPh sb="30" eb="32">
      <t>ジコウ</t>
    </rPh>
    <rPh sb="38" eb="40">
      <t>ヒガエ</t>
    </rPh>
    <rPh sb="42" eb="44">
      <t>リヨウ</t>
    </rPh>
    <rPh sb="48" eb="49">
      <t>モ</t>
    </rPh>
    <rPh sb="57" eb="59">
      <t>キニュウ</t>
    </rPh>
    <rPh sb="61" eb="62">
      <t>ネガ</t>
    </rPh>
    <phoneticPr fontId="8"/>
  </si>
  <si>
    <t>日本国内に住所を有しない
外国人の場合</t>
    <rPh sb="0" eb="2">
      <t>ニホン</t>
    </rPh>
    <rPh sb="2" eb="4">
      <t>コクナイ</t>
    </rPh>
    <rPh sb="5" eb="7">
      <t>ジュウショ</t>
    </rPh>
    <rPh sb="8" eb="9">
      <t>ユウ</t>
    </rPh>
    <rPh sb="13" eb="15">
      <t>ガイコク</t>
    </rPh>
    <rPh sb="15" eb="16">
      <t>ジン</t>
    </rPh>
    <rPh sb="17" eb="19">
      <t>バアイ</t>
    </rPh>
    <phoneticPr fontId="8"/>
  </si>
  <si>
    <t>○入力のお願い
①男女欄に男女の入力をお願いします。
②日本国内に住所を有しない外国人の方は「国籍」と「旅券番号」の　入力をお願いします。
※利用目的：この用紙に記載いただいた個人情報は、施設使用料算出のためにのみ使用いたします。</t>
    <phoneticPr fontId="8"/>
  </si>
  <si>
    <t>男　女</t>
    <rPh sb="0" eb="1">
      <t>オトコ</t>
    </rPh>
    <rPh sb="2" eb="3">
      <t>オンナ</t>
    </rPh>
    <phoneticPr fontId="8"/>
  </si>
  <si>
    <t>　　　　　　　
　　　　事業案内等いりません。
　　↑名栗げんきプラザからのお知らせやチラシなど必要ない場合はチェックしてください。</t>
    <rPh sb="27" eb="29">
      <t>ナグリ</t>
    </rPh>
    <rPh sb="39" eb="40">
      <t>シ</t>
    </rPh>
    <rPh sb="48" eb="50">
      <t>ヒツヨウ</t>
    </rPh>
    <rPh sb="52" eb="54">
      <t>バアイ</t>
    </rPh>
    <phoneticPr fontId="8"/>
  </si>
  <si>
    <t>利用日
例　2022.04.01</t>
    <rPh sb="0" eb="2">
      <t>リヨウ</t>
    </rPh>
    <rPh sb="2" eb="3">
      <t>ビ</t>
    </rPh>
    <rPh sb="4" eb="5">
      <t>レイ</t>
    </rPh>
    <phoneticPr fontId="8"/>
  </si>
  <si>
    <t>から</t>
    <phoneticPr fontId="8"/>
  </si>
  <si>
    <t>携帯電話</t>
    <rPh sb="0" eb="4">
      <t>ケイタイデンワ</t>
    </rPh>
    <phoneticPr fontId="8"/>
  </si>
  <si>
    <t>人</t>
    <rPh sb="0" eb="1">
      <t>ニン</t>
    </rPh>
    <phoneticPr fontId="8"/>
  </si>
  <si>
    <t>計</t>
    <rPh sb="0" eb="1">
      <t>ケイ</t>
    </rPh>
    <phoneticPr fontId="8"/>
  </si>
  <si>
    <t>男</t>
    <rPh sb="0" eb="1">
      <t>オトコ</t>
    </rPh>
    <phoneticPr fontId="8"/>
  </si>
  <si>
    <t>女</t>
    <rPh sb="0" eb="1">
      <t>オンナ</t>
    </rPh>
    <phoneticPr fontId="8"/>
  </si>
  <si>
    <r>
      <t>脱衣所入室前にアルコール消毒をしてください。</t>
    </r>
    <r>
      <rPr>
        <strike/>
        <sz val="9"/>
        <color indexed="8"/>
        <rFont val="HG丸ｺﾞｼｯｸM-PRO"/>
        <family val="3"/>
        <charset val="128"/>
      </rPr>
      <t> </t>
    </r>
    <phoneticPr fontId="8"/>
  </si>
  <si>
    <t>入浴時</t>
    <phoneticPr fontId="8"/>
  </si>
  <si>
    <t>※日帰り利用のため必要なし</t>
    <rPh sb="1" eb="3">
      <t>ヒガエ</t>
    </rPh>
    <rPh sb="4" eb="6">
      <t>リヨウ</t>
    </rPh>
    <rPh sb="9" eb="11">
      <t>ヒツヨウ</t>
    </rPh>
    <phoneticPr fontId="8"/>
  </si>
  <si>
    <r>
      <t>活動後の貸出道具、活動場所等</t>
    </r>
    <r>
      <rPr>
        <strike/>
        <sz val="10.5"/>
        <color rgb="FF000000"/>
        <rFont val="HG丸ｺﾞｼｯｸM-PRO"/>
        <family val="3"/>
        <charset val="128"/>
      </rPr>
      <t>や、使用した宿泊室</t>
    </r>
    <r>
      <rPr>
        <sz val="10.5"/>
        <color rgb="FF000000"/>
        <rFont val="HG丸ｺﾞｼｯｸM-PRO"/>
        <family val="3"/>
        <charset val="128"/>
      </rPr>
      <t>の消毒にご協力ください。</t>
    </r>
    <rPh sb="0" eb="2">
      <t>カツドウ</t>
    </rPh>
    <rPh sb="2" eb="3">
      <t>ゴ</t>
    </rPh>
    <rPh sb="4" eb="6">
      <t>カシダシ</t>
    </rPh>
    <rPh sb="6" eb="8">
      <t>ドウグ</t>
    </rPh>
    <rPh sb="9" eb="11">
      <t>カツドウ</t>
    </rPh>
    <rPh sb="11" eb="13">
      <t>バショ</t>
    </rPh>
    <rPh sb="13" eb="14">
      <t>トウ</t>
    </rPh>
    <rPh sb="16" eb="18">
      <t>シヨウ</t>
    </rPh>
    <rPh sb="20" eb="23">
      <t>シュクハクシツ</t>
    </rPh>
    <rPh sb="24" eb="26">
      <t>ショウドク</t>
    </rPh>
    <rPh sb="28" eb="30">
      <t>キョウリョク</t>
    </rPh>
    <phoneticPr fontId="8"/>
  </si>
  <si>
    <r>
      <rPr>
        <strike/>
        <sz val="10.5"/>
        <color rgb="FF000000"/>
        <rFont val="HG丸ｺﾞｼｯｸM-PRO"/>
        <family val="3"/>
        <charset val="128"/>
      </rPr>
      <t>宿泊部屋、</t>
    </r>
    <r>
      <rPr>
        <sz val="10.5"/>
        <color rgb="FF000000"/>
        <rFont val="HG丸ｺﾞｼｯｸM-PRO"/>
        <family val="3"/>
        <charset val="128"/>
      </rPr>
      <t>室内の活動場所では窓を開けての定期的な換気（1時間に10分程度）をお願いいたします。</t>
    </r>
    <phoneticPr fontId="8"/>
  </si>
  <si>
    <t>　下記のとおり埼玉県立名栗げんきプラザを利用したいので、活動計画書を添えて申請します。</t>
    <rPh sb="28" eb="30">
      <t>カツドウ</t>
    </rPh>
    <phoneticPr fontId="8"/>
  </si>
  <si>
    <r>
      <t xml:space="preserve">利用責任者
</t>
    </r>
    <r>
      <rPr>
        <sz val="8"/>
        <color rgb="FFFF0000"/>
        <rFont val="ＭＳ Ｐゴシック"/>
        <family val="3"/>
        <charset val="128"/>
      </rPr>
      <t>※当日の責任者</t>
    </r>
    <rPh sb="0" eb="5">
      <t>リヨウセキニンシャ</t>
    </rPh>
    <rPh sb="7" eb="9">
      <t>トウジツ</t>
    </rPh>
    <rPh sb="10" eb="13">
      <t>セキニンシャ</t>
    </rPh>
    <phoneticPr fontId="8"/>
  </si>
  <si>
    <t>よみがな</t>
    <phoneticPr fontId="8"/>
  </si>
  <si>
    <t>令和4年3月10日ver</t>
    <rPh sb="0" eb="2">
      <t>レイワ</t>
    </rPh>
    <rPh sb="3" eb="4">
      <t>ネン</t>
    </rPh>
    <rPh sb="5" eb="6">
      <t>ガツ</t>
    </rPh>
    <rPh sb="8" eb="9">
      <t>ニチ</t>
    </rPh>
    <phoneticPr fontId="8"/>
  </si>
  <si>
    <r>
      <t>活動時に出たゴミは、原則持ち帰りをお願いいたします。</t>
    </r>
    <r>
      <rPr>
        <sz val="9"/>
        <color indexed="8"/>
        <rFont val="HG丸ｺﾞｼｯｸM-PRO"/>
        <family val="3"/>
        <charset val="128"/>
      </rPr>
      <t> </t>
    </r>
    <rPh sb="10" eb="12">
      <t>ゲンソク</t>
    </rPh>
    <phoneticPr fontId="8"/>
  </si>
  <si>
    <t>利用当日の朝に、利用者全員の検温を行ってください。問題なしの場合は宿泊者名簿の余白に「〇月〇日検温済・体調問題なし・責任者サイン」の記載をお願いいたします。　</t>
    <rPh sb="25" eb="27">
      <t>モンダイ</t>
    </rPh>
    <rPh sb="30" eb="32">
      <t>バアイ</t>
    </rPh>
    <rPh sb="51" eb="53">
      <t>タイチョウ</t>
    </rPh>
    <rPh sb="53" eb="55">
      <t>モンダイ</t>
    </rPh>
    <phoneticPr fontId="8"/>
  </si>
  <si>
    <t>活動内容、活動時間、利用人数によっては、シャワーのみの利用とさせていただく場合もございます。</t>
    <rPh sb="0" eb="2">
      <t>カツドウ</t>
    </rPh>
    <rPh sb="2" eb="4">
      <t>ナイヨウ</t>
    </rPh>
    <rPh sb="5" eb="7">
      <t>カツドウ</t>
    </rPh>
    <rPh sb="7" eb="9">
      <t>ジカン</t>
    </rPh>
    <rPh sb="10" eb="12">
      <t>リヨウ</t>
    </rPh>
    <rPh sb="12" eb="14">
      <t>ニンズウ</t>
    </rPh>
    <rPh sb="27" eb="29">
      <t>リヨウ</t>
    </rPh>
    <rPh sb="37" eb="39">
      <t>バアイ</t>
    </rPh>
    <phoneticPr fontId="8"/>
  </si>
  <si>
    <r>
      <t>団体ごとの入れ替え</t>
    </r>
    <r>
      <rPr>
        <strike/>
        <sz val="9"/>
        <color indexed="8"/>
        <rFont val="HG丸ｺﾞｼｯｸM-PRO"/>
        <family val="3"/>
        <charset val="128"/>
      </rPr>
      <t> </t>
    </r>
    <r>
      <rPr>
        <strike/>
        <sz val="10.5"/>
        <color indexed="8"/>
        <rFont val="HG丸ｺﾞｼｯｸM-PRO"/>
        <family val="3"/>
        <charset val="128"/>
      </rPr>
      <t>となります（ただし少人数グループは除く）。時間を守っていただくようにお願いいたします。</t>
    </r>
    <r>
      <rPr>
        <strike/>
        <sz val="9"/>
        <color indexed="8"/>
        <rFont val="HG丸ｺﾞｼｯｸM-PRO"/>
        <family val="3"/>
        <charset val="128"/>
      </rPr>
      <t> </t>
    </r>
    <rPh sb="19" eb="22">
      <t>ショウニンズウ</t>
    </rPh>
    <rPh sb="27" eb="28">
      <t>ノゾ</t>
    </rPh>
    <phoneticPr fontId="8"/>
  </si>
  <si>
    <t>から</t>
    <phoneticPr fontId="8"/>
  </si>
  <si>
    <t>まで</t>
    <phoneticPr fontId="8"/>
  </si>
  <si>
    <t>令和4年  3月  10日ver</t>
    <rPh sb="0" eb="2">
      <t>レイワ</t>
    </rPh>
    <rPh sb="3" eb="4">
      <t>ネン</t>
    </rPh>
    <rPh sb="7" eb="8">
      <t>ガツ</t>
    </rPh>
    <rPh sb="12" eb="13">
      <t>ニチ</t>
    </rPh>
    <phoneticPr fontId="8"/>
  </si>
  <si>
    <r>
      <t>アレルギー個別対応申込書　　　　　　</t>
    </r>
    <r>
      <rPr>
        <sz val="22"/>
        <color indexed="10"/>
        <rFont val="ＭＳ Ｐ明朝"/>
        <family val="1"/>
        <charset val="128"/>
      </rPr>
      <t>　</t>
    </r>
    <phoneticPr fontId="8"/>
  </si>
  <si>
    <t>別注食材申込書</t>
    <rPh sb="0" eb="2">
      <t>ベッチュウ</t>
    </rPh>
    <rPh sb="2" eb="4">
      <t>ショクザイ</t>
    </rPh>
    <rPh sb="4" eb="6">
      <t>モウシコ</t>
    </rPh>
    <rPh sb="6" eb="7">
      <t>ショ</t>
    </rPh>
    <phoneticPr fontId="8"/>
  </si>
  <si>
    <r>
      <t>注文シート　</t>
    </r>
    <r>
      <rPr>
        <sz val="11"/>
        <rFont val="ＭＳ Ｐゴシック"/>
        <family val="3"/>
        <charset val="128"/>
      </rPr>
      <t>※</t>
    </r>
    <r>
      <rPr>
        <b/>
        <sz val="11"/>
        <color rgb="FFFF0000"/>
        <rFont val="ＭＳ Ｐゴシック"/>
        <family val="3"/>
        <charset val="128"/>
      </rPr>
      <t>活動計画書・名簿・追加食材注文</t>
    </r>
    <r>
      <rPr>
        <sz val="11"/>
        <rFont val="ＭＳ Ｐゴシック"/>
        <family val="3"/>
        <charset val="128"/>
      </rPr>
      <t>は直接シートへご入力ください。</t>
    </r>
    <rPh sb="0" eb="2">
      <t>チュウモン</t>
    </rPh>
    <rPh sb="7" eb="12">
      <t>カツドウケイカクショ</t>
    </rPh>
    <rPh sb="13" eb="15">
      <t>メイボ</t>
    </rPh>
    <rPh sb="16" eb="22">
      <t>ツイカショクザイチュウモン</t>
    </rPh>
    <rPh sb="23" eb="25">
      <t>チョクセツ</t>
    </rPh>
    <rPh sb="30" eb="32">
      <t>ニュウリョク</t>
    </rPh>
    <phoneticPr fontId="8"/>
  </si>
  <si>
    <r>
      <t>●入力後に反映される数字は本所の精算で必要になります。</t>
    </r>
    <r>
      <rPr>
        <b/>
        <sz val="10"/>
        <color rgb="FFFF0000"/>
        <rFont val="ＭＳ Ｐゴシック"/>
        <family val="3"/>
        <charset val="128"/>
      </rPr>
      <t>消さずに</t>
    </r>
    <r>
      <rPr>
        <sz val="10"/>
        <rFont val="ＭＳ Ｐゴシック"/>
        <family val="3"/>
        <charset val="128"/>
      </rPr>
      <t>そのまま残しておいていただくようお願いいたします。</t>
    </r>
    <rPh sb="1" eb="4">
      <t>ニュウリョクゴ</t>
    </rPh>
    <rPh sb="5" eb="7">
      <t>ハンエイ</t>
    </rPh>
    <rPh sb="10" eb="12">
      <t>スウジ</t>
    </rPh>
    <rPh sb="13" eb="15">
      <t>ホンショ</t>
    </rPh>
    <rPh sb="16" eb="18">
      <t>セイサン</t>
    </rPh>
    <rPh sb="19" eb="21">
      <t>ヒツヨウ</t>
    </rPh>
    <rPh sb="27" eb="28">
      <t>ケ</t>
    </rPh>
    <rPh sb="35" eb="36">
      <t>ノコ</t>
    </rPh>
    <rPh sb="48" eb="49">
      <t>ネガ</t>
    </rPh>
    <phoneticPr fontId="8"/>
  </si>
  <si>
    <t>ドラム缶ピザ（冬季）</t>
    <rPh sb="3" eb="4">
      <t>カン</t>
    </rPh>
    <rPh sb="7" eb="9">
      <t>トウキ</t>
    </rPh>
    <phoneticPr fontId="8"/>
  </si>
  <si>
    <t>ドラム缶ドリア（冬季）</t>
    <rPh sb="3" eb="4">
      <t>カン</t>
    </rPh>
    <rPh sb="8" eb="10">
      <t>トウキ</t>
    </rPh>
    <phoneticPr fontId="8"/>
  </si>
  <si>
    <t>焼きマシュマロ（10個入り1袋）</t>
    <rPh sb="0" eb="1">
      <t>ヤ</t>
    </rPh>
    <rPh sb="10" eb="11">
      <t>コ</t>
    </rPh>
    <rPh sb="11" eb="12">
      <t>イ</t>
    </rPh>
    <rPh sb="14" eb="15">
      <t>フクロ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</si>
</sst>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F800]dddd\,\ mmmm\ dd\,\ yyyy"/>
    <numFmt numFmtId="177" formatCode="[$-411]ggge&quot;年&quot;m&quot;月&quot;d&quot;日&quot;;@"/>
    <numFmt numFmtId="178" formatCode="#,##0&quot;日&quot;"/>
    <numFmt numFmtId="179" formatCode="#,##0&quot;時&quot;"/>
    <numFmt numFmtId="180" formatCode="#,##0&quot;分&quot;"/>
    <numFmt numFmtId="181" formatCode="m/d;@"/>
    <numFmt numFmtId="182" formatCode="h:mm;@"/>
  </numFmts>
  <fonts count="140">
    <font>
      <sz val="11"/>
      <name val="ＭＳ Ｐゴシック"/>
      <family val="3"/>
      <charset val="128"/>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sz val="11"/>
      <name val="ＭＳ Ｐゴシック"/>
      <family val="3"/>
      <charset val="128"/>
    </font>
    <font>
      <sz val="9"/>
      <color indexed="8"/>
      <name val="ＭＳ Ｐ明朝"/>
      <family val="1"/>
      <charset val="128"/>
    </font>
    <font>
      <sz val="11"/>
      <name val="HGS創英角ｺﾞｼｯｸUB"/>
      <family val="3"/>
      <charset val="128"/>
    </font>
    <font>
      <sz val="9"/>
      <color indexed="10"/>
      <name val="ＭＳ Ｐ明朝"/>
      <family val="1"/>
      <charset val="128"/>
    </font>
    <font>
      <b/>
      <sz val="16"/>
      <color indexed="8"/>
      <name val="ＭＳ Ｐゴシック"/>
      <family val="3"/>
      <charset val="128"/>
    </font>
    <font>
      <b/>
      <shadow/>
      <sz val="72"/>
      <color indexed="8"/>
      <name val="HG丸ｺﾞｼｯｸM-PRO"/>
      <family val="3"/>
      <charset val="128"/>
    </font>
    <font>
      <b/>
      <sz val="26"/>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b/>
      <sz val="11"/>
      <name val="ＭＳ Ｐ明朝"/>
      <family val="1"/>
      <charset val="128"/>
    </font>
    <font>
      <b/>
      <sz val="12"/>
      <name val="ＭＳ Ｐ明朝"/>
      <family val="1"/>
      <charset val="128"/>
    </font>
    <font>
      <sz val="12"/>
      <name val="ＭＳ Ｐ明朝"/>
      <family val="1"/>
      <charset val="128"/>
    </font>
    <font>
      <u/>
      <sz val="10"/>
      <name val="ＭＳ Ｐゴシック"/>
      <family val="3"/>
      <charset val="128"/>
    </font>
    <font>
      <b/>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sz val="11"/>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b/>
      <u/>
      <sz val="9"/>
      <color indexed="81"/>
      <name val="ＭＳ Ｐゴシック"/>
      <family val="3"/>
      <charset val="128"/>
    </font>
    <font>
      <b/>
      <sz val="8"/>
      <name val="ＭＳ Ｐゴシック"/>
      <family val="3"/>
      <charset val="128"/>
    </font>
    <font>
      <sz val="10"/>
      <name val="HGS創英角ｺﾞｼｯｸUB"/>
      <family val="3"/>
      <charset val="128"/>
    </font>
    <font>
      <b/>
      <sz val="10"/>
      <color indexed="10"/>
      <name val="ＭＳ Ｐゴシック"/>
      <family val="3"/>
      <charset val="128"/>
    </font>
    <font>
      <b/>
      <u/>
      <sz val="11"/>
      <color indexed="10"/>
      <name val="ＭＳ Ｐゴシック"/>
      <family val="3"/>
      <charset val="128"/>
    </font>
    <font>
      <sz val="22"/>
      <color indexed="10"/>
      <name val="ＭＳ Ｐ明朝"/>
      <family val="1"/>
      <charset val="128"/>
    </font>
    <font>
      <b/>
      <sz val="11"/>
      <name val="HGS創英角ｺﾞｼｯｸUB"/>
      <family val="3"/>
      <charset val="128"/>
    </font>
    <font>
      <sz val="11"/>
      <name val="HG丸ｺﾞｼｯｸM-PRO"/>
      <family val="3"/>
      <charset val="128"/>
    </font>
    <font>
      <sz val="10.5"/>
      <name val="HG丸ｺﾞｼｯｸM-PRO"/>
      <family val="3"/>
      <charset val="128"/>
    </font>
    <font>
      <b/>
      <sz val="12"/>
      <name val="HG丸ｺﾞｼｯｸM-PRO"/>
      <family val="3"/>
      <charset val="128"/>
    </font>
    <font>
      <sz val="9"/>
      <color indexed="8"/>
      <name val="HG丸ｺﾞｼｯｸM-PRO"/>
      <family val="3"/>
      <charset val="128"/>
    </font>
    <font>
      <sz val="10.5"/>
      <color indexed="8"/>
      <name val="HG丸ｺﾞｼｯｸM-PRO"/>
      <family val="3"/>
      <charset val="128"/>
    </font>
    <font>
      <b/>
      <u val="double"/>
      <sz val="10.5"/>
      <color indexed="8"/>
      <name val="HG丸ｺﾞｼｯｸM-PRO"/>
      <family val="3"/>
      <charset val="128"/>
    </font>
    <font>
      <sz val="14"/>
      <name val="HG丸ｺﾞｼｯｸM-PRO"/>
      <family val="3"/>
      <charset val="128"/>
    </font>
    <font>
      <sz val="14"/>
      <name val="ＭＳ Ｐゴシック"/>
      <family val="3"/>
      <charset val="128"/>
    </font>
    <font>
      <sz val="11"/>
      <name val="ＭＳ Ｐゴシック"/>
      <family val="3"/>
      <charset val="128"/>
      <scheme val="minor"/>
    </font>
    <font>
      <sz val="9"/>
      <name val="ＭＳ Ｐゴシック"/>
      <family val="3"/>
      <charset val="128"/>
      <scheme val="minor"/>
    </font>
    <font>
      <b/>
      <sz val="14"/>
      <color rgb="FFFF0000"/>
      <name val="ＭＳ Ｐゴシック"/>
      <family val="3"/>
      <charset val="128"/>
    </font>
    <font>
      <b/>
      <sz val="12"/>
      <name val="ＭＳ Ｐゴシック"/>
      <family val="3"/>
      <charset val="128"/>
      <scheme val="minor"/>
    </font>
    <font>
      <b/>
      <sz val="9"/>
      <name val="ＭＳ Ｐゴシック"/>
      <family val="3"/>
      <charset val="128"/>
      <scheme val="minor"/>
    </font>
    <font>
      <sz val="11"/>
      <color theme="1"/>
      <name val="HGP明朝B"/>
      <family val="1"/>
      <charset val="128"/>
    </font>
    <font>
      <b/>
      <sz val="12"/>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3"/>
      <color theme="1"/>
      <name val="ＭＳ Ｐ明朝"/>
      <family val="1"/>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sz val="10.5"/>
      <color rgb="FF000000"/>
      <name val="HG丸ｺﾞｼｯｸM-PRO"/>
      <family val="3"/>
      <charset val="128"/>
    </font>
    <font>
      <b/>
      <sz val="10.5"/>
      <color rgb="FF000000"/>
      <name val="HG丸ｺﾞｼｯｸM-PRO"/>
      <family val="3"/>
      <charset val="128"/>
    </font>
    <font>
      <sz val="9"/>
      <color rgb="FF000000"/>
      <name val="HG丸ｺﾞｼｯｸM-PRO"/>
      <family val="3"/>
      <charset val="128"/>
    </font>
    <font>
      <b/>
      <u val="double"/>
      <sz val="10.5"/>
      <color rgb="FF000000"/>
      <name val="HG丸ｺﾞｼｯｸM-PRO"/>
      <family val="3"/>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sz val="8"/>
      <color rgb="FFFF0000"/>
      <name val="ＭＳ Ｐゴシック"/>
      <family val="3"/>
      <charset val="128"/>
    </font>
    <font>
      <b/>
      <sz val="12"/>
      <color rgb="FFFF0000"/>
      <name val="ＭＳ Ｐゴシック"/>
      <family val="3"/>
      <charset val="128"/>
    </font>
    <font>
      <b/>
      <u/>
      <sz val="13"/>
      <color indexed="8"/>
      <name val="ＭＳ Ｐ明朝"/>
      <family val="1"/>
      <charset val="128"/>
    </font>
    <font>
      <sz val="12"/>
      <color indexed="10"/>
      <name val="ＭＳ Ｐ明朝"/>
      <family val="1"/>
      <charset val="128"/>
    </font>
    <font>
      <b/>
      <u/>
      <sz val="13"/>
      <color theme="1"/>
      <name val="ＭＳ Ｐ明朝"/>
      <family val="1"/>
      <charset val="128"/>
    </font>
    <font>
      <b/>
      <sz val="16"/>
      <color theme="1"/>
      <name val="ＭＳ Ｐ明朝"/>
      <family val="1"/>
      <charset val="128"/>
    </font>
    <font>
      <sz val="10"/>
      <color rgb="FF000000"/>
      <name val="ＭＳ Ｐ明朝"/>
      <family val="1"/>
      <charset val="128"/>
    </font>
    <font>
      <u/>
      <sz val="11"/>
      <color theme="10"/>
      <name val="ＭＳ Ｐゴシック"/>
      <family val="3"/>
      <charset val="128"/>
    </font>
    <font>
      <sz val="16"/>
      <name val="HGS創英角ﾎﾟｯﾌﾟ体"/>
      <family val="3"/>
      <charset val="128"/>
    </font>
    <font>
      <sz val="11"/>
      <name val="HGS創英角ﾎﾟｯﾌﾟ体"/>
      <family val="3"/>
      <charset val="128"/>
    </font>
    <font>
      <b/>
      <sz val="12"/>
      <color rgb="FF000000"/>
      <name val="HG丸ｺﾞｼｯｸM-PRO"/>
      <family val="3"/>
      <charset val="128"/>
    </font>
    <font>
      <b/>
      <sz val="14"/>
      <color rgb="FFFF0000"/>
      <name val="ＭＳ Ｐゴシック"/>
      <family val="3"/>
      <charset val="128"/>
      <scheme val="minor"/>
    </font>
    <font>
      <sz val="9"/>
      <color indexed="8"/>
      <name val="ＭＳ Ｐゴシック"/>
      <family val="3"/>
      <charset val="128"/>
    </font>
    <font>
      <b/>
      <sz val="10"/>
      <color rgb="FFFF0000"/>
      <name val="ＭＳ Ｐゴシック"/>
      <family val="3"/>
      <charset val="128"/>
      <scheme val="major"/>
    </font>
    <font>
      <b/>
      <sz val="12"/>
      <color indexed="8"/>
      <name val="ＭＳ Ｐゴシック"/>
      <family val="3"/>
      <charset val="128"/>
    </font>
    <font>
      <sz val="10"/>
      <name val="Times New Roman"/>
      <family val="1"/>
    </font>
    <font>
      <sz val="12"/>
      <color indexed="8"/>
      <name val="ＭＳ Ｐゴシック"/>
      <family val="3"/>
      <charset val="128"/>
    </font>
    <font>
      <sz val="10"/>
      <name val="ＭＳ 明朝"/>
      <family val="1"/>
      <charset val="128"/>
    </font>
    <font>
      <b/>
      <u/>
      <sz val="9"/>
      <color indexed="81"/>
      <name val="MS P ゴシック"/>
      <family val="3"/>
      <charset val="128"/>
    </font>
    <font>
      <sz val="9"/>
      <color indexed="81"/>
      <name val="MS P ゴシック"/>
      <family val="3"/>
      <charset val="128"/>
    </font>
    <font>
      <sz val="10"/>
      <name val="HGS創英角ﾎﾟｯﾌﾟ体"/>
      <family val="3"/>
      <charset val="128"/>
    </font>
    <font>
      <sz val="10"/>
      <name val="ＭＳ Ｐゴシック"/>
      <family val="3"/>
      <charset val="128"/>
      <scheme val="minor"/>
    </font>
    <font>
      <b/>
      <strike/>
      <u val="double"/>
      <sz val="10.5"/>
      <color rgb="FF000000"/>
      <name val="HG丸ｺﾞｼｯｸM-PRO"/>
      <family val="3"/>
      <charset val="128"/>
    </font>
    <font>
      <strike/>
      <sz val="10.5"/>
      <color rgb="FF000000"/>
      <name val="HG丸ｺﾞｼｯｸM-PRO"/>
      <family val="3"/>
      <charset val="128"/>
    </font>
    <font>
      <strike/>
      <sz val="9"/>
      <color indexed="8"/>
      <name val="HG丸ｺﾞｼｯｸM-PRO"/>
      <family val="3"/>
      <charset val="128"/>
    </font>
    <font>
      <strike/>
      <sz val="10.5"/>
      <color indexed="8"/>
      <name val="HG丸ｺﾞｼｯｸM-PRO"/>
      <family val="3"/>
      <charset val="128"/>
    </font>
    <font>
      <b/>
      <sz val="10.5"/>
      <color rgb="FFFF0000"/>
      <name val="HG丸ｺﾞｼｯｸM-PRO"/>
      <family val="3"/>
      <charset val="128"/>
    </font>
    <font>
      <b/>
      <sz val="11"/>
      <name val="BIZ UDPゴシック"/>
      <family val="3"/>
      <charset val="128"/>
    </font>
    <font>
      <b/>
      <u/>
      <sz val="11"/>
      <color theme="10"/>
      <name val="BIZ UDPゴシック"/>
      <family val="3"/>
      <charset val="128"/>
    </font>
    <font>
      <b/>
      <sz val="10"/>
      <name val="BIZ UDPゴシック"/>
      <family val="3"/>
      <charset val="128"/>
    </font>
    <font>
      <b/>
      <sz val="12"/>
      <name val="BIZ UDPゴシック"/>
      <family val="3"/>
      <charset val="128"/>
    </font>
    <font>
      <b/>
      <sz val="10.5"/>
      <name val="HG丸ｺﾞｼｯｸM-PRO"/>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3"/>
        <bgColor indexed="64"/>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rgb="FFDDDDDD"/>
        <bgColor indexed="64"/>
      </patternFill>
    </fill>
  </fills>
  <borders count="2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double">
        <color indexed="64"/>
      </top>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double">
        <color indexed="64"/>
      </top>
      <bottom/>
      <diagonal/>
    </border>
    <border>
      <left/>
      <right style="hair">
        <color indexed="64"/>
      </right>
      <top/>
      <bottom style="double">
        <color indexed="64"/>
      </bottom>
      <diagonal/>
    </border>
    <border>
      <left style="hair">
        <color indexed="64"/>
      </left>
      <right/>
      <top style="double">
        <color indexed="64"/>
      </top>
      <bottom/>
      <diagonal/>
    </border>
    <border>
      <left style="hair">
        <color indexed="64"/>
      </left>
      <right/>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style="double">
        <color indexed="64"/>
      </bottom>
      <diagonal/>
    </border>
    <border>
      <left style="hair">
        <color indexed="64"/>
      </left>
      <right style="double">
        <color indexed="64"/>
      </right>
      <top style="double">
        <color indexed="64"/>
      </top>
      <bottom/>
      <diagonal/>
    </border>
    <border>
      <left style="hair">
        <color indexed="64"/>
      </left>
      <right style="double">
        <color indexed="64"/>
      </right>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0" fillId="0" borderId="0">
      <alignment vertical="center"/>
    </xf>
    <xf numFmtId="0" fontId="26" fillId="4" borderId="0" applyNumberFormat="0" applyBorder="0" applyAlignment="0" applyProtection="0">
      <alignment vertical="center"/>
    </xf>
    <xf numFmtId="0" fontId="115"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1210">
    <xf numFmtId="0" fontId="0" fillId="0" borderId="0" xfId="0">
      <alignment vertical="center"/>
    </xf>
    <xf numFmtId="0" fontId="4"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0" fillId="0" borderId="0" xfId="0" applyBorder="1">
      <alignment vertical="center"/>
    </xf>
    <xf numFmtId="0" fontId="32" fillId="0" borderId="0" xfId="0" applyFont="1">
      <alignment vertical="center"/>
    </xf>
    <xf numFmtId="0" fontId="29" fillId="0" borderId="0" xfId="0" applyFont="1">
      <alignment vertical="center"/>
    </xf>
    <xf numFmtId="0" fontId="33" fillId="0" borderId="0" xfId="0" applyFont="1">
      <alignment vertical="center"/>
    </xf>
    <xf numFmtId="0" fontId="34" fillId="0" borderId="0" xfId="0" applyFont="1">
      <alignment vertical="center"/>
    </xf>
    <xf numFmtId="0" fontId="0" fillId="0" borderId="12"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lignment vertical="center"/>
    </xf>
    <xf numFmtId="0" fontId="39" fillId="0" borderId="0" xfId="42" applyFont="1" applyBorder="1" applyAlignment="1">
      <alignment horizontal="left" vertical="top"/>
    </xf>
    <xf numFmtId="0" fontId="0" fillId="0" borderId="0" xfId="0" applyAlignment="1">
      <alignment vertical="center" shrinkToFit="1"/>
    </xf>
    <xf numFmtId="0" fontId="2" fillId="0" borderId="15" xfId="0" applyFont="1" applyBorder="1" applyAlignment="1">
      <alignment horizontal="center" vertical="center"/>
    </xf>
    <xf numFmtId="0" fontId="38" fillId="0" borderId="0" xfId="0" applyFont="1">
      <alignment vertical="center"/>
    </xf>
    <xf numFmtId="0" fontId="29" fillId="24" borderId="15" xfId="0" applyFont="1" applyFill="1" applyBorder="1">
      <alignment vertical="center"/>
    </xf>
    <xf numFmtId="0" fontId="1" fillId="0" borderId="15" xfId="0" applyFont="1" applyBorder="1" applyAlignment="1">
      <alignment vertical="center" shrinkToFit="1"/>
    </xf>
    <xf numFmtId="0" fontId="10" fillId="0" borderId="0" xfId="43" applyFont="1">
      <alignment vertical="center"/>
    </xf>
    <xf numFmtId="0" fontId="9" fillId="0" borderId="22" xfId="0" applyFont="1" applyBorder="1" applyAlignment="1">
      <alignment horizontal="left" vertical="top" wrapText="1" indent="15"/>
    </xf>
    <xf numFmtId="0" fontId="0" fillId="0" borderId="27" xfId="0" applyBorder="1" applyAlignment="1">
      <alignment horizontal="center" vertical="center" shrinkToFit="1"/>
    </xf>
    <xf numFmtId="0" fontId="1" fillId="0" borderId="18" xfId="0" applyFont="1"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5"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3" xfId="0" applyBorder="1">
      <alignment vertical="center"/>
    </xf>
    <xf numFmtId="0" fontId="36" fillId="0" borderId="0" xfId="0" applyFont="1" applyBorder="1" applyAlignment="1">
      <alignment vertical="center"/>
    </xf>
    <xf numFmtId="0" fontId="46" fillId="0" borderId="0" xfId="0" applyFont="1" applyBorder="1" applyAlignment="1">
      <alignment vertical="center" shrinkToFit="1"/>
    </xf>
    <xf numFmtId="0" fontId="1" fillId="0" borderId="0" xfId="0" applyFont="1" applyFill="1" applyBorder="1" applyAlignment="1">
      <alignment vertical="center" shrinkToFit="1"/>
    </xf>
    <xf numFmtId="0" fontId="29" fillId="0" borderId="0" xfId="0" applyFont="1" applyFill="1" applyBorder="1" applyAlignment="1">
      <alignment vertical="center"/>
    </xf>
    <xf numFmtId="0" fontId="10" fillId="0" borderId="0" xfId="43" applyFont="1" applyAlignment="1">
      <alignment horizontal="left" vertical="center"/>
    </xf>
    <xf numFmtId="0" fontId="10" fillId="0" borderId="0" xfId="43" applyFont="1" applyBorder="1" applyAlignment="1">
      <alignment horizontal="left" vertical="center"/>
    </xf>
    <xf numFmtId="0" fontId="44" fillId="0" borderId="0" xfId="42" applyFont="1" applyBorder="1" applyAlignment="1">
      <alignment horizontal="left" indent="1" shrinkToFit="1"/>
    </xf>
    <xf numFmtId="0" fontId="44" fillId="0" borderId="0" xfId="42" applyFont="1" applyBorder="1" applyAlignment="1">
      <alignment horizontal="left"/>
    </xf>
    <xf numFmtId="0" fontId="44" fillId="0" borderId="0" xfId="42" applyFont="1" applyFill="1" applyBorder="1" applyAlignment="1">
      <alignment horizontal="left" vertical="center"/>
    </xf>
    <xf numFmtId="0" fontId="44" fillId="0" borderId="0" xfId="42" applyFont="1" applyBorder="1" applyAlignment="1">
      <alignment vertical="center" shrinkToFit="1"/>
    </xf>
    <xf numFmtId="0" fontId="44" fillId="0" borderId="0" xfId="42" applyFont="1" applyBorder="1" applyAlignment="1">
      <alignment shrinkToFit="1"/>
    </xf>
    <xf numFmtId="0" fontId="1" fillId="0" borderId="16" xfId="0" applyFont="1" applyBorder="1" applyAlignment="1">
      <alignment horizontal="center" vertical="center" shrinkToFit="1"/>
    </xf>
    <xf numFmtId="0" fontId="0" fillId="0" borderId="0" xfId="0" applyAlignment="1">
      <alignment horizontal="justify" vertical="center"/>
    </xf>
    <xf numFmtId="0" fontId="51" fillId="0" borderId="0" xfId="0" applyFont="1" applyAlignment="1">
      <alignment horizontal="justify" vertical="center"/>
    </xf>
    <xf numFmtId="0" fontId="29" fillId="0" borderId="0" xfId="0" applyFont="1" applyAlignment="1">
      <alignment vertical="top"/>
    </xf>
    <xf numFmtId="0" fontId="35" fillId="0" borderId="20" xfId="0" applyFont="1" applyBorder="1" applyAlignment="1">
      <alignment horizontal="left" vertical="center"/>
    </xf>
    <xf numFmtId="0" fontId="35" fillId="0" borderId="0" xfId="0" applyFont="1">
      <alignment vertical="center"/>
    </xf>
    <xf numFmtId="0" fontId="18" fillId="0" borderId="0" xfId="0" applyFont="1">
      <alignment vertical="center"/>
    </xf>
    <xf numFmtId="0" fontId="0" fillId="0" borderId="0" xfId="0" applyAlignment="1">
      <alignment vertical="top"/>
    </xf>
    <xf numFmtId="0" fontId="35" fillId="0" borderId="20" xfId="0" applyFont="1" applyBorder="1">
      <alignment vertical="center"/>
    </xf>
    <xf numFmtId="0" fontId="1" fillId="0" borderId="17" xfId="0" applyFont="1" applyBorder="1" applyAlignment="1">
      <alignment horizontal="center" vertical="center" shrinkToFit="1"/>
    </xf>
    <xf numFmtId="0" fontId="29" fillId="0" borderId="0" xfId="0" applyFont="1" applyAlignment="1">
      <alignment vertical="center" wrapText="1"/>
    </xf>
    <xf numFmtId="0" fontId="0" fillId="0" borderId="27" xfId="0" applyBorder="1" applyAlignment="1">
      <alignment horizontal="center" vertical="center" wrapText="1" shrinkToFit="1"/>
    </xf>
    <xf numFmtId="0" fontId="1" fillId="0" borderId="18" xfId="0" applyFont="1" applyBorder="1" applyAlignment="1">
      <alignment horizontal="center" vertical="center" wrapText="1" shrinkToFit="1"/>
    </xf>
    <xf numFmtId="0" fontId="0" fillId="0" borderId="0" xfId="0" applyAlignment="1">
      <alignment vertical="center" wrapText="1"/>
    </xf>
    <xf numFmtId="0" fontId="0" fillId="0" borderId="29" xfId="0" applyBorder="1" applyAlignment="1">
      <alignment horizontal="center" vertical="center" wrapText="1" shrinkToFit="1"/>
    </xf>
    <xf numFmtId="0" fontId="0" fillId="0" borderId="15" xfId="0" applyBorder="1" applyAlignment="1">
      <alignment horizontal="center" vertical="center" wrapText="1" shrinkToFit="1"/>
    </xf>
    <xf numFmtId="0" fontId="29" fillId="0" borderId="0" xfId="0" applyFont="1" applyAlignment="1">
      <alignment wrapText="1"/>
    </xf>
    <xf numFmtId="0" fontId="0" fillId="0" borderId="31" xfId="0" applyBorder="1" applyAlignment="1">
      <alignment horizontal="center" vertical="center" wrapText="1" shrinkToFit="1"/>
    </xf>
    <xf numFmtId="0" fontId="0" fillId="0" borderId="16" xfId="0" applyBorder="1" applyAlignment="1">
      <alignment horizontal="center" vertical="center" wrapText="1" shrinkToFit="1"/>
    </xf>
    <xf numFmtId="0" fontId="81" fillId="0" borderId="0" xfId="0" applyFont="1" applyBorder="1" applyAlignment="1">
      <alignment vertical="center"/>
    </xf>
    <xf numFmtId="0" fontId="0" fillId="0" borderId="37" xfId="0" applyBorder="1">
      <alignment vertical="center"/>
    </xf>
    <xf numFmtId="0" fontId="27" fillId="0" borderId="0" xfId="0" applyFont="1" applyBorder="1">
      <alignment vertical="center"/>
    </xf>
    <xf numFmtId="0" fontId="0" fillId="0" borderId="34" xfId="42" applyFont="1" applyBorder="1" applyAlignment="1">
      <alignment vertical="center"/>
    </xf>
    <xf numFmtId="0" fontId="40" fillId="0" borderId="0" xfId="0" applyFont="1">
      <alignment vertical="center"/>
    </xf>
    <xf numFmtId="0" fontId="57" fillId="0" borderId="0" xfId="0" applyFont="1">
      <alignment vertical="center"/>
    </xf>
    <xf numFmtId="0" fontId="58" fillId="0" borderId="0" xfId="0" applyFont="1">
      <alignment vertical="center"/>
    </xf>
    <xf numFmtId="0" fontId="32" fillId="0" borderId="0" xfId="0" applyFont="1" applyBorder="1" applyAlignment="1">
      <alignment horizontal="left" vertical="center"/>
    </xf>
    <xf numFmtId="0" fontId="0" fillId="0" borderId="0" xfId="0" applyAlignment="1">
      <alignment vertical="distributed" wrapText="1"/>
    </xf>
    <xf numFmtId="0" fontId="32" fillId="0" borderId="0" xfId="0" applyFont="1" applyFill="1" applyBorder="1" applyAlignment="1">
      <alignment vertical="center" shrinkToFit="1"/>
    </xf>
    <xf numFmtId="0" fontId="84" fillId="0" borderId="0" xfId="0" applyFont="1" applyFill="1" applyBorder="1" applyAlignment="1">
      <alignment vertical="center" wrapText="1"/>
    </xf>
    <xf numFmtId="0" fontId="27" fillId="0" borderId="0" xfId="0" applyFont="1" applyAlignment="1">
      <alignment vertical="center" wrapText="1"/>
    </xf>
    <xf numFmtId="0" fontId="85" fillId="0" borderId="0" xfId="0" applyFont="1">
      <alignment vertical="center"/>
    </xf>
    <xf numFmtId="0" fontId="85" fillId="0" borderId="0" xfId="0" applyFont="1" applyBorder="1">
      <alignment vertical="center"/>
    </xf>
    <xf numFmtId="0" fontId="86" fillId="0" borderId="0" xfId="0" applyFont="1">
      <alignment vertical="center"/>
    </xf>
    <xf numFmtId="0" fontId="87"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89" fillId="0" borderId="0" xfId="0" applyFont="1" applyBorder="1" applyAlignment="1">
      <alignment horizontal="center" vertical="center"/>
    </xf>
    <xf numFmtId="0" fontId="90" fillId="0" borderId="0" xfId="0" applyFont="1">
      <alignment vertical="center"/>
    </xf>
    <xf numFmtId="0" fontId="10" fillId="0" borderId="0" xfId="43" applyFont="1" applyAlignment="1"/>
    <xf numFmtId="0" fontId="10" fillId="0" borderId="0" xfId="43" applyFont="1" applyBorder="1">
      <alignment vertical="center"/>
    </xf>
    <xf numFmtId="0" fontId="35" fillId="0" borderId="0" xfId="42" applyFont="1" applyBorder="1" applyAlignment="1">
      <alignment horizontal="left" vertical="top"/>
    </xf>
    <xf numFmtId="0" fontId="38" fillId="0" borderId="0" xfId="42" applyFont="1" applyBorder="1" applyAlignment="1">
      <alignment horizontal="center" vertical="top"/>
    </xf>
    <xf numFmtId="0" fontId="62" fillId="0" borderId="0" xfId="43" applyFont="1">
      <alignment vertical="center"/>
    </xf>
    <xf numFmtId="0" fontId="63" fillId="0" borderId="0" xfId="43" applyFont="1">
      <alignment vertical="center"/>
    </xf>
    <xf numFmtId="0" fontId="29" fillId="26" borderId="52" xfId="42" applyFont="1" applyFill="1" applyBorder="1" applyAlignment="1">
      <alignment horizontal="center" vertical="center"/>
    </xf>
    <xf numFmtId="0" fontId="29" fillId="26" borderId="53" xfId="42" applyFont="1" applyFill="1" applyBorder="1" applyAlignment="1">
      <alignment horizontal="right" vertical="center"/>
    </xf>
    <xf numFmtId="0" fontId="64" fillId="0" borderId="0" xfId="43" applyFont="1">
      <alignment vertical="center"/>
    </xf>
    <xf numFmtId="3" fontId="29" fillId="0" borderId="54" xfId="42" applyNumberFormat="1" applyFont="1" applyBorder="1" applyAlignment="1">
      <alignment horizontal="center" vertical="center"/>
    </xf>
    <xf numFmtId="0" fontId="29" fillId="0" borderId="54" xfId="42" applyFont="1" applyBorder="1" applyAlignment="1">
      <alignment horizontal="center" vertical="center"/>
    </xf>
    <xf numFmtId="0" fontId="29" fillId="26" borderId="54" xfId="42" applyFont="1" applyFill="1" applyBorder="1" applyAlignment="1">
      <alignment horizontal="center" vertical="center"/>
    </xf>
    <xf numFmtId="0" fontId="29" fillId="26" borderId="56" xfId="42" applyFont="1" applyFill="1" applyBorder="1" applyAlignment="1">
      <alignment horizontal="right" vertical="center"/>
    </xf>
    <xf numFmtId="38" fontId="29" fillId="26" borderId="54" xfId="33" applyFont="1" applyFill="1" applyBorder="1" applyAlignment="1">
      <alignment horizontal="center" vertical="center"/>
    </xf>
    <xf numFmtId="38" fontId="29" fillId="0" borderId="54" xfId="33" applyFont="1" applyBorder="1" applyAlignment="1">
      <alignment horizontal="center" vertical="center"/>
    </xf>
    <xf numFmtId="0" fontId="64" fillId="0" borderId="0" xfId="43" applyFont="1" applyFill="1">
      <alignment vertical="center"/>
    </xf>
    <xf numFmtId="0" fontId="29" fillId="0" borderId="54" xfId="42" applyFont="1" applyBorder="1" applyAlignment="1">
      <alignment horizontal="center" vertical="center" wrapText="1"/>
    </xf>
    <xf numFmtId="0" fontId="10" fillId="0" borderId="0" xfId="43" applyFont="1" applyBorder="1" applyAlignment="1">
      <alignment horizontal="center" vertical="center"/>
    </xf>
    <xf numFmtId="0" fontId="10" fillId="0" borderId="0" xfId="43" applyFont="1" applyAlignment="1">
      <alignment horizontal="center" vertical="center"/>
    </xf>
    <xf numFmtId="0" fontId="36" fillId="0" borderId="57" xfId="42" applyFont="1" applyBorder="1" applyAlignment="1">
      <alignment horizontal="center" vertical="center" wrapText="1" shrinkToFit="1"/>
    </xf>
    <xf numFmtId="0" fontId="35" fillId="0" borderId="58" xfId="42" applyFont="1" applyBorder="1" applyAlignment="1">
      <alignment horizontal="center" vertical="center" wrapText="1" shrinkToFit="1"/>
    </xf>
    <xf numFmtId="0" fontId="35" fillId="0" borderId="35" xfId="42" applyFont="1" applyBorder="1" applyAlignment="1">
      <alignment vertical="center" shrinkToFit="1"/>
    </xf>
    <xf numFmtId="0" fontId="37" fillId="0" borderId="59" xfId="42" applyFont="1" applyBorder="1" applyAlignment="1">
      <alignment horizontal="center" vertical="center" wrapText="1" shrinkToFit="1"/>
    </xf>
    <xf numFmtId="0" fontId="35" fillId="0" borderId="60" xfId="42" applyFont="1" applyBorder="1" applyAlignment="1">
      <alignment horizontal="center" vertical="center" wrapText="1" shrinkToFit="1"/>
    </xf>
    <xf numFmtId="0" fontId="62" fillId="27" borderId="61" xfId="43" applyFont="1" applyFill="1" applyBorder="1" applyAlignment="1">
      <alignment vertical="center" wrapText="1"/>
    </xf>
    <xf numFmtId="0" fontId="64" fillId="0" borderId="61" xfId="43" applyFont="1" applyBorder="1" applyAlignment="1">
      <alignment horizontal="center" vertical="center"/>
    </xf>
    <xf numFmtId="0" fontId="64" fillId="27" borderId="61" xfId="43" applyFont="1" applyFill="1" applyBorder="1" applyAlignment="1">
      <alignment horizontal="center" vertical="center"/>
    </xf>
    <xf numFmtId="0" fontId="64" fillId="0" borderId="61" xfId="43" applyFont="1" applyFill="1" applyBorder="1" applyAlignment="1">
      <alignment horizontal="center" vertical="center" shrinkToFit="1"/>
    </xf>
    <xf numFmtId="3" fontId="27" fillId="0" borderId="62" xfId="42" applyNumberFormat="1" applyFont="1" applyBorder="1" applyAlignment="1">
      <alignment horizontal="left" vertical="center" wrapText="1" shrinkToFit="1"/>
    </xf>
    <xf numFmtId="3" fontId="27" fillId="0" borderId="34" xfId="42" applyNumberFormat="1" applyFont="1" applyBorder="1" applyAlignment="1">
      <alignment horizontal="left" vertical="center" wrapText="1" shrinkToFit="1"/>
    </xf>
    <xf numFmtId="3" fontId="1" fillId="28" borderId="63" xfId="42" applyNumberFormat="1" applyFont="1" applyFill="1" applyBorder="1" applyAlignment="1">
      <alignment horizontal="center" vertical="center" shrinkToFit="1"/>
    </xf>
    <xf numFmtId="3" fontId="1" fillId="28" borderId="64" xfId="42" applyNumberFormat="1" applyFont="1" applyFill="1" applyBorder="1" applyAlignment="1">
      <alignment horizontal="center" vertical="center" shrinkToFit="1"/>
    </xf>
    <xf numFmtId="0" fontId="1" fillId="28" borderId="65" xfId="42" applyFont="1" applyFill="1" applyBorder="1" applyAlignment="1">
      <alignment horizontal="center" vertical="center" shrinkToFit="1"/>
    </xf>
    <xf numFmtId="0" fontId="1" fillId="28" borderId="66" xfId="42" applyFont="1" applyFill="1" applyBorder="1" applyAlignment="1">
      <alignment horizontal="center" vertical="center" shrinkToFit="1"/>
    </xf>
    <xf numFmtId="3" fontId="29" fillId="0" borderId="67" xfId="42" applyNumberFormat="1" applyFont="1" applyBorder="1" applyAlignment="1">
      <alignment horizontal="right" vertical="center" shrinkToFit="1"/>
    </xf>
    <xf numFmtId="0" fontId="29" fillId="0" borderId="68" xfId="42" applyFont="1" applyBorder="1" applyAlignment="1">
      <alignment horizontal="right" vertical="center" shrinkToFit="1"/>
    </xf>
    <xf numFmtId="3" fontId="29" fillId="0" borderId="54" xfId="42" applyNumberFormat="1" applyFont="1" applyBorder="1" applyAlignment="1">
      <alignment horizontal="right" vertical="center" shrinkToFit="1"/>
    </xf>
    <xf numFmtId="0" fontId="29" fillId="0" borderId="69" xfId="42" applyFont="1" applyBorder="1" applyAlignment="1">
      <alignment horizontal="right" vertical="center" shrinkToFit="1"/>
    </xf>
    <xf numFmtId="0" fontId="64" fillId="27" borderId="70" xfId="43" applyFont="1" applyFill="1" applyBorder="1" applyAlignment="1">
      <alignment horizontal="center" vertical="center"/>
    </xf>
    <xf numFmtId="0" fontId="29" fillId="26" borderId="71" xfId="42" applyFont="1" applyFill="1" applyBorder="1" applyAlignment="1">
      <alignment horizontal="center" vertical="center"/>
    </xf>
    <xf numFmtId="0" fontId="29" fillId="26" borderId="55" xfId="42" applyFont="1" applyFill="1" applyBorder="1" applyAlignment="1">
      <alignment horizontal="right" vertical="center"/>
    </xf>
    <xf numFmtId="178" fontId="91" fillId="25" borderId="62" xfId="42" applyNumberFormat="1" applyFont="1" applyFill="1" applyBorder="1" applyAlignment="1">
      <alignment horizontal="right" vertical="center" shrinkToFit="1"/>
    </xf>
    <xf numFmtId="179" fontId="91" fillId="25" borderId="62" xfId="42" applyNumberFormat="1" applyFont="1" applyFill="1" applyBorder="1" applyAlignment="1">
      <alignment horizontal="right" vertical="center" shrinkToFit="1"/>
    </xf>
    <xf numFmtId="180" fontId="91" fillId="25" borderId="68" xfId="42" applyNumberFormat="1" applyFont="1" applyFill="1" applyBorder="1" applyAlignment="1">
      <alignment horizontal="right" vertical="center" shrinkToFit="1"/>
    </xf>
    <xf numFmtId="0" fontId="32" fillId="0" borderId="0" xfId="0" applyFont="1" applyAlignment="1">
      <alignment vertical="center"/>
    </xf>
    <xf numFmtId="0" fontId="93" fillId="0" borderId="0" xfId="0" applyFont="1" applyAlignment="1">
      <alignment horizontal="right" vertical="center"/>
    </xf>
    <xf numFmtId="0" fontId="5" fillId="0" borderId="15" xfId="0" applyFont="1" applyBorder="1" applyAlignment="1">
      <alignment horizontal="left" vertical="top" wrapText="1"/>
    </xf>
    <xf numFmtId="0" fontId="67" fillId="0" borderId="0" xfId="0" applyFont="1" applyBorder="1" applyAlignment="1">
      <alignment vertical="center"/>
    </xf>
    <xf numFmtId="0" fontId="34" fillId="0" borderId="0" xfId="0" applyFont="1" applyFill="1" applyBorder="1" applyAlignment="1">
      <alignment horizontal="left" vertical="center"/>
    </xf>
    <xf numFmtId="0" fontId="29" fillId="0" borderId="0" xfId="42" applyFont="1" applyFill="1" applyBorder="1" applyAlignment="1">
      <alignment vertical="center"/>
    </xf>
    <xf numFmtId="0" fontId="29" fillId="0" borderId="79" xfId="42" applyFont="1" applyBorder="1" applyAlignment="1">
      <alignment horizontal="center" vertical="center"/>
    </xf>
    <xf numFmtId="0" fontId="29" fillId="0" borderId="71" xfId="42" applyFont="1" applyBorder="1" applyAlignment="1">
      <alignment horizontal="center" vertical="center"/>
    </xf>
    <xf numFmtId="0" fontId="81" fillId="0" borderId="0" xfId="0" applyFont="1" applyFill="1" applyBorder="1" applyAlignment="1">
      <alignment vertical="center" wrapText="1"/>
    </xf>
    <xf numFmtId="0" fontId="0" fillId="0" borderId="0" xfId="0" applyFill="1">
      <alignment vertical="center"/>
    </xf>
    <xf numFmtId="0" fontId="0" fillId="0" borderId="0" xfId="0" applyFill="1" applyBorder="1">
      <alignment vertical="center"/>
    </xf>
    <xf numFmtId="0" fontId="92" fillId="0" borderId="0" xfId="0" applyFont="1" applyFill="1" applyBorder="1" applyAlignment="1">
      <alignment vertical="center" wrapText="1"/>
    </xf>
    <xf numFmtId="0" fontId="80" fillId="0" borderId="0" xfId="0" applyFont="1" applyBorder="1">
      <alignment vertical="center"/>
    </xf>
    <xf numFmtId="0" fontId="94" fillId="0" borderId="0" xfId="42" applyFont="1" applyBorder="1" applyAlignment="1">
      <alignment vertical="center" wrapText="1"/>
    </xf>
    <xf numFmtId="0" fontId="89" fillId="0" borderId="0" xfId="0" applyFont="1" applyBorder="1" applyAlignment="1">
      <alignment horizontal="left" vertical="center"/>
    </xf>
    <xf numFmtId="0" fontId="98" fillId="0" borderId="84" xfId="0" applyFont="1" applyBorder="1" applyAlignment="1">
      <alignment horizontal="center" vertical="center" wrapText="1"/>
    </xf>
    <xf numFmtId="0" fontId="98" fillId="0" borderId="86" xfId="0" applyFont="1" applyBorder="1" applyAlignment="1">
      <alignment horizontal="center" vertical="center" wrapText="1"/>
    </xf>
    <xf numFmtId="0" fontId="87" fillId="0" borderId="87" xfId="0" applyFont="1" applyBorder="1" applyAlignment="1">
      <alignment vertical="center" shrinkToFit="1"/>
    </xf>
    <xf numFmtId="0" fontId="87" fillId="0" borderId="88" xfId="0" applyFont="1" applyBorder="1" applyAlignment="1">
      <alignment vertical="center" shrinkToFit="1"/>
    </xf>
    <xf numFmtId="0" fontId="44" fillId="31" borderId="34" xfId="42" applyFont="1" applyFill="1" applyBorder="1" applyAlignment="1">
      <alignment vertical="center"/>
    </xf>
    <xf numFmtId="0" fontId="72" fillId="0" borderId="0" xfId="0" applyFont="1">
      <alignment vertical="center"/>
    </xf>
    <xf numFmtId="0" fontId="73" fillId="0" borderId="0" xfId="0" applyFont="1" applyAlignment="1">
      <alignment horizontal="right" vertical="center"/>
    </xf>
    <xf numFmtId="0" fontId="100" fillId="0" borderId="0" xfId="0" applyFont="1" applyAlignment="1">
      <alignment horizontal="center" vertical="center"/>
    </xf>
    <xf numFmtId="0" fontId="100" fillId="0" borderId="0" xfId="0" applyFont="1" applyAlignment="1">
      <alignment horizontal="justify" vertical="center"/>
    </xf>
    <xf numFmtId="0" fontId="102" fillId="0" borderId="0" xfId="0" applyFont="1" applyAlignment="1">
      <alignment horizontal="justify" vertical="center"/>
    </xf>
    <xf numFmtId="0" fontId="78" fillId="0" borderId="0" xfId="0" applyFont="1">
      <alignment vertical="center"/>
    </xf>
    <xf numFmtId="0" fontId="0" fillId="0" borderId="0" xfId="0" applyAlignment="1">
      <alignment horizontal="left" vertical="center"/>
    </xf>
    <xf numFmtId="0" fontId="82" fillId="0" borderId="0" xfId="0" applyFont="1" applyAlignment="1">
      <alignment horizontal="left" vertical="center"/>
    </xf>
    <xf numFmtId="0" fontId="78" fillId="0" borderId="0" xfId="0" applyFont="1" applyAlignment="1">
      <alignment horizontal="right" vertical="center"/>
    </xf>
    <xf numFmtId="0" fontId="96" fillId="0" borderId="0" xfId="0" applyFont="1" applyFill="1" applyBorder="1" applyAlignment="1">
      <alignment horizontal="left" vertical="center" indent="1"/>
    </xf>
    <xf numFmtId="0" fontId="38" fillId="0" borderId="0" xfId="0" applyFont="1" applyAlignment="1">
      <alignment horizontal="left" vertical="center"/>
    </xf>
    <xf numFmtId="0" fontId="86" fillId="30" borderId="100" xfId="0" applyFont="1" applyFill="1" applyBorder="1" applyAlignment="1">
      <alignment horizontal="center" vertical="center"/>
    </xf>
    <xf numFmtId="0" fontId="86" fillId="30" borderId="98" xfId="0" applyFont="1" applyFill="1" applyBorder="1" applyAlignment="1">
      <alignment horizontal="center" vertical="center"/>
    </xf>
    <xf numFmtId="0" fontId="85" fillId="0" borderId="0" xfId="0" applyFont="1" applyFill="1">
      <alignment vertical="center"/>
    </xf>
    <xf numFmtId="0" fontId="88" fillId="0" borderId="0" xfId="0" applyFont="1" applyFill="1" applyBorder="1" applyAlignment="1">
      <alignment horizontal="left" vertical="center" indent="1"/>
    </xf>
    <xf numFmtId="0" fontId="88" fillId="0" borderId="0" xfId="0" applyFont="1" applyFill="1" applyBorder="1" applyAlignment="1">
      <alignment vertical="center"/>
    </xf>
    <xf numFmtId="0" fontId="38" fillId="0" borderId="0" xfId="0" applyFont="1" applyAlignment="1">
      <alignment vertical="center" wrapText="1" shrinkToFit="1"/>
    </xf>
    <xf numFmtId="0" fontId="38" fillId="0" borderId="0" xfId="0" applyFont="1" applyAlignment="1">
      <alignment vertical="center" wrapText="1"/>
    </xf>
    <xf numFmtId="0" fontId="109" fillId="0" borderId="0" xfId="0" applyFont="1" applyAlignment="1">
      <alignment vertical="center" wrapText="1"/>
    </xf>
    <xf numFmtId="0" fontId="86" fillId="0" borderId="0" xfId="0" applyFont="1" applyBorder="1" applyAlignment="1">
      <alignment vertical="center"/>
    </xf>
    <xf numFmtId="0" fontId="86" fillId="0" borderId="47" xfId="0" applyFont="1" applyBorder="1" applyAlignment="1">
      <alignment vertical="center"/>
    </xf>
    <xf numFmtId="0" fontId="86" fillId="0" borderId="17" xfId="0" applyFont="1" applyBorder="1" applyAlignment="1">
      <alignment vertical="center"/>
    </xf>
    <xf numFmtId="0" fontId="86" fillId="0" borderId="91" xfId="0" applyFont="1" applyBorder="1" applyAlignment="1">
      <alignment vertical="center"/>
    </xf>
    <xf numFmtId="0" fontId="85" fillId="0" borderId="49" xfId="0" applyFont="1" applyBorder="1">
      <alignment vertical="center"/>
    </xf>
    <xf numFmtId="56" fontId="86" fillId="29" borderId="171" xfId="0" applyNumberFormat="1" applyFont="1" applyFill="1" applyBorder="1">
      <alignment vertical="center"/>
    </xf>
    <xf numFmtId="0" fontId="86" fillId="29" borderId="147" xfId="0" applyFont="1" applyFill="1" applyBorder="1" applyAlignment="1">
      <alignment horizontal="center" vertical="center"/>
    </xf>
    <xf numFmtId="0" fontId="86" fillId="0" borderId="137" xfId="0" applyFont="1" applyBorder="1" applyAlignment="1">
      <alignment horizontal="center" vertical="center"/>
    </xf>
    <xf numFmtId="0" fontId="86" fillId="0" borderId="108" xfId="0" applyFont="1" applyBorder="1" applyAlignment="1">
      <alignment horizontal="center" vertical="center"/>
    </xf>
    <xf numFmtId="0" fontId="86" fillId="0" borderId="98" xfId="0" applyFont="1" applyFill="1" applyBorder="1" applyAlignment="1">
      <alignment horizontal="center" vertical="center"/>
    </xf>
    <xf numFmtId="0" fontId="93" fillId="0" borderId="0" xfId="0" applyFont="1" applyFill="1" applyAlignment="1">
      <alignment horizontal="right" vertical="center"/>
    </xf>
    <xf numFmtId="56" fontId="86" fillId="0" borderId="87" xfId="0" applyNumberFormat="1" applyFont="1" applyFill="1" applyBorder="1" applyAlignment="1">
      <alignment vertical="center" shrinkToFit="1"/>
    </xf>
    <xf numFmtId="0" fontId="88" fillId="0" borderId="0" xfId="0" applyFont="1" applyFill="1" applyBorder="1" applyAlignment="1">
      <alignment horizontal="left" vertical="center"/>
    </xf>
    <xf numFmtId="0" fontId="97" fillId="0" borderId="96" xfId="0" applyFont="1" applyBorder="1" applyAlignment="1">
      <alignment vertical="center"/>
    </xf>
    <xf numFmtId="0" fontId="90" fillId="0" borderId="85" xfId="0" applyFont="1" applyBorder="1" applyAlignment="1">
      <alignment vertical="center" shrinkToFit="1"/>
    </xf>
    <xf numFmtId="0" fontId="0" fillId="0" borderId="11" xfId="0" applyBorder="1">
      <alignment vertical="center"/>
    </xf>
    <xf numFmtId="0" fontId="0" fillId="0" borderId="47" xfId="0" applyBorder="1">
      <alignment vertical="center"/>
    </xf>
    <xf numFmtId="0" fontId="0" fillId="0" borderId="127" xfId="0" applyBorder="1" applyAlignment="1">
      <alignment horizontal="center" vertical="center"/>
    </xf>
    <xf numFmtId="0" fontId="0" fillId="0" borderId="127" xfId="0" applyBorder="1" applyAlignment="1">
      <alignment horizontal="center" vertical="center" shrinkToFit="1"/>
    </xf>
    <xf numFmtId="0" fontId="0" fillId="0" borderId="0" xfId="0" applyFill="1" applyBorder="1" applyAlignment="1">
      <alignment horizontal="center" vertical="center" shrinkToFit="1"/>
    </xf>
    <xf numFmtId="0" fontId="0" fillId="0" borderId="122" xfId="0" applyBorder="1" applyAlignment="1">
      <alignment vertical="center" shrinkToFit="1"/>
    </xf>
    <xf numFmtId="0" fontId="0" fillId="0" borderId="96" xfId="0" applyBorder="1" applyAlignment="1">
      <alignment vertical="center" shrinkToFit="1"/>
    </xf>
    <xf numFmtId="0" fontId="0" fillId="0" borderId="14" xfId="0" applyBorder="1" applyAlignment="1">
      <alignment horizontal="center" vertical="center" shrinkToFit="1"/>
    </xf>
    <xf numFmtId="181" fontId="0" fillId="0" borderId="179" xfId="0" applyNumberFormat="1" applyFill="1" applyBorder="1" applyAlignment="1">
      <alignment vertical="center"/>
    </xf>
    <xf numFmtId="181" fontId="0" fillId="0" borderId="124" xfId="0" applyNumberFormat="1" applyFill="1" applyBorder="1" applyAlignment="1">
      <alignment vertical="center"/>
    </xf>
    <xf numFmtId="0" fontId="0" fillId="36" borderId="96" xfId="42" applyFont="1" applyFill="1" applyBorder="1" applyAlignment="1">
      <alignment vertical="center"/>
    </xf>
    <xf numFmtId="0" fontId="0" fillId="0" borderId="178" xfId="0" applyBorder="1" applyAlignment="1">
      <alignment horizontal="center" vertical="center" shrinkToFit="1"/>
    </xf>
    <xf numFmtId="0" fontId="83" fillId="0" borderId="91" xfId="0" applyFont="1" applyBorder="1" applyAlignment="1">
      <alignment horizontal="center" vertical="center" wrapText="1"/>
    </xf>
    <xf numFmtId="0" fontId="0" fillId="0" borderId="90" xfId="0" applyBorder="1">
      <alignment vertical="center"/>
    </xf>
    <xf numFmtId="0" fontId="71" fillId="0" borderId="0" xfId="42" applyFont="1" applyBorder="1" applyAlignment="1">
      <alignment vertical="center"/>
    </xf>
    <xf numFmtId="0" fontId="0" fillId="0" borderId="0" xfId="42" applyFont="1" applyBorder="1" applyAlignment="1">
      <alignment vertical="center" shrinkToFit="1"/>
    </xf>
    <xf numFmtId="0" fontId="0" fillId="0" borderId="17" xfId="0" applyBorder="1">
      <alignment vertical="center"/>
    </xf>
    <xf numFmtId="0" fontId="0" fillId="0" borderId="115" xfId="0" applyBorder="1" applyAlignment="1">
      <alignment horizontal="right" vertical="center"/>
    </xf>
    <xf numFmtId="0" fontId="0" fillId="0" borderId="14" xfId="0" applyBorder="1" applyAlignment="1">
      <alignment horizontal="left" vertical="center"/>
    </xf>
    <xf numFmtId="0" fontId="0" fillId="0" borderId="14" xfId="0" applyBorder="1" applyAlignment="1">
      <alignment horizontal="center" vertical="center" shrinkToFit="1"/>
    </xf>
    <xf numFmtId="0" fontId="73" fillId="0" borderId="0" xfId="0" applyFont="1" applyAlignment="1">
      <alignment horizontal="justify" vertical="center"/>
    </xf>
    <xf numFmtId="0" fontId="0" fillId="0" borderId="0" xfId="0" applyAlignment="1">
      <alignment vertical="center"/>
    </xf>
    <xf numFmtId="0" fontId="0" fillId="0" borderId="17" xfId="0" applyFill="1" applyBorder="1">
      <alignment vertical="center"/>
    </xf>
    <xf numFmtId="0" fontId="0" fillId="0" borderId="47" xfId="0" applyFill="1" applyBorder="1" applyAlignment="1">
      <alignment vertical="center" wrapText="1"/>
    </xf>
    <xf numFmtId="0" fontId="0" fillId="0" borderId="92" xfId="0" applyFill="1" applyBorder="1" applyAlignment="1">
      <alignment vertical="center" wrapText="1"/>
    </xf>
    <xf numFmtId="0" fontId="0" fillId="0" borderId="42" xfId="0" applyFill="1" applyBorder="1" applyAlignment="1">
      <alignment vertical="center" wrapText="1"/>
    </xf>
    <xf numFmtId="0" fontId="0" fillId="0" borderId="90" xfId="0" applyFill="1" applyBorder="1" applyAlignment="1">
      <alignment vertical="center" wrapText="1"/>
    </xf>
    <xf numFmtId="0" fontId="104" fillId="0" borderId="0" xfId="0" applyFont="1" applyBorder="1" applyAlignment="1">
      <alignment vertical="center" shrinkToFit="1"/>
    </xf>
    <xf numFmtId="0" fontId="32" fillId="0" borderId="0" xfId="0" applyFont="1" applyBorder="1">
      <alignment vertical="center"/>
    </xf>
    <xf numFmtId="0" fontId="117" fillId="0" borderId="0" xfId="0" applyFont="1" applyFill="1" applyBorder="1" applyAlignment="1">
      <alignment vertical="center" wrapText="1"/>
    </xf>
    <xf numFmtId="0" fontId="104" fillId="0" borderId="0" xfId="0" applyFont="1" applyFill="1" applyBorder="1" applyAlignment="1">
      <alignment horizontal="center" vertical="center" shrinkToFit="1"/>
    </xf>
    <xf numFmtId="0" fontId="117" fillId="0" borderId="0" xfId="0" applyFont="1" applyFill="1" applyBorder="1">
      <alignment vertical="center"/>
    </xf>
    <xf numFmtId="0" fontId="104" fillId="0" borderId="0" xfId="0" applyFont="1" applyFill="1" applyBorder="1" applyAlignment="1">
      <alignment vertical="center" shrinkToFit="1"/>
    </xf>
    <xf numFmtId="0" fontId="104" fillId="0" borderId="17" xfId="0" applyFont="1" applyFill="1" applyBorder="1" applyAlignment="1">
      <alignment vertical="center" shrinkToFit="1"/>
    </xf>
    <xf numFmtId="0" fontId="0" fillId="0" borderId="115" xfId="0" applyBorder="1">
      <alignment vertical="center"/>
    </xf>
    <xf numFmtId="0" fontId="0" fillId="0" borderId="14" xfId="0" applyBorder="1">
      <alignment vertical="center"/>
    </xf>
    <xf numFmtId="0" fontId="79" fillId="0" borderId="0" xfId="0" applyFont="1">
      <alignment vertical="center"/>
    </xf>
    <xf numFmtId="0" fontId="117" fillId="0" borderId="17" xfId="0" applyFont="1" applyFill="1" applyBorder="1" applyAlignment="1">
      <alignment vertical="center" wrapText="1"/>
    </xf>
    <xf numFmtId="0" fontId="104" fillId="0" borderId="17" xfId="0" applyFont="1" applyFill="1" applyBorder="1" applyAlignment="1">
      <alignment horizontal="center" vertical="center" shrinkToFit="1"/>
    </xf>
    <xf numFmtId="0" fontId="117" fillId="0" borderId="17" xfId="0" applyFont="1" applyFill="1" applyBorder="1">
      <alignment vertical="center"/>
    </xf>
    <xf numFmtId="0" fontId="91" fillId="0" borderId="93" xfId="0" applyFont="1" applyFill="1" applyBorder="1" applyAlignment="1">
      <alignment vertical="center"/>
    </xf>
    <xf numFmtId="0" fontId="29" fillId="0" borderId="15" xfId="0" applyFont="1" applyBorder="1" applyAlignment="1">
      <alignment vertical="center" wrapText="1"/>
    </xf>
    <xf numFmtId="0" fontId="29" fillId="0" borderId="15" xfId="0" applyFont="1" applyBorder="1">
      <alignment vertical="center"/>
    </xf>
    <xf numFmtId="0" fontId="29" fillId="0" borderId="15" xfId="0" applyFont="1" applyBorder="1" applyAlignment="1">
      <alignment horizontal="left" vertical="center" wrapText="1"/>
    </xf>
    <xf numFmtId="0" fontId="29" fillId="0" borderId="16" xfId="0" applyFont="1" applyBorder="1">
      <alignment vertical="center"/>
    </xf>
    <xf numFmtId="0" fontId="35" fillId="37" borderId="118" xfId="0" applyFont="1" applyFill="1" applyBorder="1">
      <alignment vertical="center"/>
    </xf>
    <xf numFmtId="0" fontId="91" fillId="0" borderId="0" xfId="0" applyFont="1" applyFill="1" applyBorder="1" applyAlignment="1">
      <alignment vertical="center"/>
    </xf>
    <xf numFmtId="0" fontId="116" fillId="0" borderId="0" xfId="0" applyFont="1" applyAlignment="1">
      <alignment horizontal="left" vertical="center"/>
    </xf>
    <xf numFmtId="0" fontId="0" fillId="0" borderId="0" xfId="0">
      <alignment vertical="center"/>
    </xf>
    <xf numFmtId="0" fontId="0" fillId="32" borderId="14" xfId="0" applyFill="1" applyBorder="1" applyAlignment="1">
      <alignment horizontal="center" vertical="center"/>
    </xf>
    <xf numFmtId="0" fontId="0" fillId="34" borderId="14" xfId="0" applyFill="1" applyBorder="1" applyAlignment="1">
      <alignment horizontal="center" vertical="center"/>
    </xf>
    <xf numFmtId="0" fontId="0" fillId="35" borderId="14" xfId="0" applyFill="1" applyBorder="1" applyAlignment="1">
      <alignment horizontal="center" vertical="center"/>
    </xf>
    <xf numFmtId="0" fontId="86" fillId="29" borderId="33" xfId="0" applyFont="1" applyFill="1" applyBorder="1" applyAlignment="1">
      <alignment vertical="center"/>
    </xf>
    <xf numFmtId="0" fontId="86" fillId="29" borderId="43" xfId="0" applyFont="1" applyFill="1" applyBorder="1" applyAlignment="1">
      <alignment vertical="center"/>
    </xf>
    <xf numFmtId="0" fontId="86" fillId="29" borderId="146" xfId="0" applyFont="1" applyFill="1" applyBorder="1" applyAlignment="1">
      <alignment horizontal="left" vertical="center"/>
    </xf>
    <xf numFmtId="0" fontId="86" fillId="0" borderId="134" xfId="0" applyFont="1" applyFill="1" applyBorder="1" applyAlignment="1">
      <alignment horizontal="left" vertical="center"/>
    </xf>
    <xf numFmtId="0" fontId="86" fillId="0" borderId="134" xfId="0" applyFont="1" applyBorder="1" applyAlignment="1">
      <alignment horizontal="left" vertical="center"/>
    </xf>
    <xf numFmtId="0" fontId="86" fillId="0" borderId="135" xfId="0" applyFont="1" applyBorder="1" applyAlignment="1">
      <alignment horizontal="left" vertical="center"/>
    </xf>
    <xf numFmtId="0" fontId="0" fillId="0" borderId="0" xfId="0">
      <alignment vertical="center"/>
    </xf>
    <xf numFmtId="0" fontId="27" fillId="0" borderId="15" xfId="0" applyFont="1" applyBorder="1" applyAlignment="1">
      <alignment horizontal="left" vertical="center"/>
    </xf>
    <xf numFmtId="0" fontId="36" fillId="24" borderId="15" xfId="0" applyFont="1" applyFill="1" applyBorder="1" applyAlignment="1">
      <alignment horizontal="center" vertical="center"/>
    </xf>
    <xf numFmtId="0" fontId="104" fillId="0" borderId="90" xfId="0" applyFont="1" applyBorder="1" applyAlignment="1">
      <alignment vertical="center" shrinkToFit="1"/>
    </xf>
    <xf numFmtId="0" fontId="0" fillId="0" borderId="90" xfId="0" applyBorder="1" applyAlignment="1">
      <alignment vertical="center" shrinkToFit="1"/>
    </xf>
    <xf numFmtId="0" fontId="27" fillId="0" borderId="15" xfId="0" applyFont="1" applyBorder="1" applyAlignment="1">
      <alignment vertical="center"/>
    </xf>
    <xf numFmtId="0" fontId="36" fillId="24" borderId="15" xfId="0" applyFont="1" applyFill="1" applyBorder="1" applyAlignment="1">
      <alignment vertical="center"/>
    </xf>
    <xf numFmtId="0" fontId="27" fillId="0" borderId="15" xfId="0" applyFont="1" applyBorder="1" applyAlignment="1">
      <alignment vertical="center" wrapText="1"/>
    </xf>
    <xf numFmtId="0" fontId="27" fillId="0" borderId="15" xfId="0" applyFont="1" applyBorder="1" applyAlignment="1">
      <alignment vertical="center" shrinkToFit="1"/>
    </xf>
    <xf numFmtId="0" fontId="0" fillId="0" borderId="178" xfId="42" applyFont="1" applyBorder="1" applyAlignment="1">
      <alignment horizontal="center" vertical="center" shrinkToFit="1"/>
    </xf>
    <xf numFmtId="0" fontId="0" fillId="36" borderId="14" xfId="0" applyFill="1" applyBorder="1">
      <alignment vertical="center"/>
    </xf>
    <xf numFmtId="0" fontId="0" fillId="36" borderId="178" xfId="0" applyFill="1" applyBorder="1">
      <alignment vertical="center"/>
    </xf>
    <xf numFmtId="0" fontId="0" fillId="0" borderId="0" xfId="0" applyFill="1" applyAlignment="1">
      <alignment vertical="center" shrinkToFit="1"/>
    </xf>
    <xf numFmtId="3" fontId="27" fillId="0" borderId="10" xfId="42" applyNumberFormat="1" applyFont="1" applyBorder="1" applyAlignment="1">
      <alignment horizontal="left" vertical="center" shrinkToFit="1"/>
    </xf>
    <xf numFmtId="3" fontId="27" fillId="0" borderId="181" xfId="42" applyNumberFormat="1" applyFont="1" applyBorder="1" applyAlignment="1">
      <alignment horizontal="left" vertical="center" shrinkToFit="1"/>
    </xf>
    <xf numFmtId="3" fontId="27" fillId="0" borderId="182" xfId="42" applyNumberFormat="1" applyFont="1" applyBorder="1" applyAlignment="1">
      <alignment horizontal="left" vertical="center" shrinkToFit="1"/>
    </xf>
    <xf numFmtId="20" fontId="0" fillId="0" borderId="0" xfId="0" applyNumberFormat="1" applyFill="1" applyBorder="1" applyAlignment="1">
      <alignment vertical="center" shrinkToFit="1"/>
    </xf>
    <xf numFmtId="3" fontId="27" fillId="0" borderId="178" xfId="42" applyNumberFormat="1" applyFont="1" applyBorder="1" applyAlignment="1">
      <alignment horizontal="left" vertical="center" shrinkToFit="1"/>
    </xf>
    <xf numFmtId="0" fontId="0" fillId="0" borderId="0" xfId="0" applyFill="1" applyBorder="1" applyAlignment="1">
      <alignment vertical="center" shrinkToFit="1"/>
    </xf>
    <xf numFmtId="0" fontId="0" fillId="0" borderId="17" xfId="0" applyFill="1" applyBorder="1" applyAlignment="1">
      <alignment vertical="center" shrinkToFit="1"/>
    </xf>
    <xf numFmtId="0" fontId="32" fillId="0" borderId="0" xfId="0" applyFont="1" applyFill="1" applyAlignment="1">
      <alignment vertical="center" shrinkToFit="1"/>
    </xf>
    <xf numFmtId="0" fontId="0" fillId="0" borderId="93" xfId="0" applyBorder="1">
      <alignment vertical="center"/>
    </xf>
    <xf numFmtId="0" fontId="0" fillId="0" borderId="93" xfId="0" applyBorder="1" applyAlignment="1">
      <alignment vertical="center" wrapText="1"/>
    </xf>
    <xf numFmtId="0" fontId="0" fillId="0" borderId="183" xfId="42" applyFont="1" applyBorder="1" applyAlignment="1">
      <alignment vertical="center" shrinkToFit="1"/>
    </xf>
    <xf numFmtId="0" fontId="0" fillId="0" borderId="181" xfId="42" applyFont="1" applyBorder="1" applyAlignment="1">
      <alignment vertical="center" shrinkToFit="1"/>
    </xf>
    <xf numFmtId="0" fontId="0" fillId="0" borderId="182" xfId="42" applyFont="1" applyBorder="1" applyAlignment="1">
      <alignment vertical="center" shrinkToFit="1"/>
    </xf>
    <xf numFmtId="0" fontId="0" fillId="0" borderId="183" xfId="42" applyFont="1" applyBorder="1" applyAlignment="1">
      <alignment vertical="center" wrapText="1" shrinkToFit="1"/>
    </xf>
    <xf numFmtId="0" fontId="32" fillId="0" borderId="15" xfId="0" applyFont="1" applyBorder="1" applyAlignment="1">
      <alignment vertical="center"/>
    </xf>
    <xf numFmtId="0" fontId="0" fillId="0" borderId="0" xfId="0" applyBorder="1" applyAlignment="1">
      <alignment vertical="center" shrinkToFit="1"/>
    </xf>
    <xf numFmtId="0" fontId="0" fillId="0" borderId="96" xfId="0" applyBorder="1" applyAlignment="1">
      <alignment horizontal="left" vertical="center"/>
    </xf>
    <xf numFmtId="0" fontId="0" fillId="0" borderId="118" xfId="0" applyBorder="1" applyAlignment="1">
      <alignment horizontal="left" vertical="center" shrinkToFit="1"/>
    </xf>
    <xf numFmtId="0" fontId="104" fillId="0" borderId="93" xfId="0" applyFont="1" applyBorder="1" applyAlignment="1">
      <alignment vertical="center" shrinkToFit="1"/>
    </xf>
    <xf numFmtId="0" fontId="35" fillId="0" borderId="92" xfId="0" applyFont="1" applyBorder="1">
      <alignment vertical="center"/>
    </xf>
    <xf numFmtId="0" fontId="35" fillId="0" borderId="11" xfId="0" applyFont="1" applyBorder="1">
      <alignment vertical="center"/>
    </xf>
    <xf numFmtId="0" fontId="121" fillId="0" borderId="42" xfId="0" applyFont="1" applyBorder="1" applyAlignment="1">
      <alignment vertical="center" shrinkToFit="1"/>
    </xf>
    <xf numFmtId="0" fontId="121" fillId="0" borderId="91" xfId="0" applyFont="1" applyBorder="1" applyAlignment="1">
      <alignment vertical="center" shrinkToFit="1"/>
    </xf>
    <xf numFmtId="0" fontId="36" fillId="0" borderId="0" xfId="0" applyFont="1" applyFill="1" applyBorder="1" applyAlignment="1">
      <alignment vertical="center"/>
    </xf>
    <xf numFmtId="177" fontId="0" fillId="0" borderId="0" xfId="0" applyNumberFormat="1" applyAlignment="1">
      <alignment vertical="center"/>
    </xf>
    <xf numFmtId="0" fontId="31" fillId="0" borderId="0" xfId="0" applyFont="1" applyAlignment="1">
      <alignment vertical="center"/>
    </xf>
    <xf numFmtId="0" fontId="92" fillId="28" borderId="15" xfId="0" applyFont="1" applyFill="1" applyBorder="1" applyAlignment="1">
      <alignment horizontal="left" vertical="center" wrapText="1"/>
    </xf>
    <xf numFmtId="0" fontId="36" fillId="28" borderId="15" xfId="0" applyFont="1" applyFill="1" applyBorder="1" applyAlignment="1">
      <alignment horizontal="left" vertical="center" wrapText="1"/>
    </xf>
    <xf numFmtId="0" fontId="27" fillId="0" borderId="0" xfId="0" applyFont="1" applyBorder="1" applyAlignment="1">
      <alignment vertical="center"/>
    </xf>
    <xf numFmtId="0" fontId="0" fillId="0" borderId="0" xfId="0" applyBorder="1" applyAlignment="1">
      <alignment vertical="center"/>
    </xf>
    <xf numFmtId="0" fontId="35" fillId="0" borderId="0" xfId="0" applyFont="1" applyFill="1" applyBorder="1" applyAlignment="1">
      <alignment vertical="center" wrapText="1"/>
    </xf>
    <xf numFmtId="0" fontId="36" fillId="24" borderId="97" xfId="0" applyFont="1" applyFill="1" applyBorder="1" applyAlignment="1">
      <alignment vertical="center"/>
    </xf>
    <xf numFmtId="0" fontId="36" fillId="24" borderId="26" xfId="0" applyFont="1" applyFill="1" applyBorder="1" applyAlignment="1">
      <alignment horizontal="center" vertical="center"/>
    </xf>
    <xf numFmtId="0" fontId="27" fillId="0" borderId="29" xfId="0" applyFont="1" applyBorder="1" applyAlignment="1">
      <alignment vertical="center" shrinkToFit="1"/>
    </xf>
    <xf numFmtId="0" fontId="1" fillId="0" borderId="30" xfId="0" applyFont="1" applyBorder="1" applyAlignment="1">
      <alignment vertical="center" shrinkToFit="1"/>
    </xf>
    <xf numFmtId="0" fontId="27" fillId="0" borderId="31" xfId="0" applyFont="1" applyBorder="1" applyAlignment="1">
      <alignment vertical="center" shrinkToFit="1"/>
    </xf>
    <xf numFmtId="0" fontId="1" fillId="0" borderId="32" xfId="0" applyFont="1" applyBorder="1" applyAlignment="1">
      <alignment vertical="center" shrinkToFit="1"/>
    </xf>
    <xf numFmtId="0" fontId="0" fillId="0" borderId="0" xfId="0">
      <alignment vertical="center"/>
    </xf>
    <xf numFmtId="0" fontId="29" fillId="0" borderId="118" xfId="0" applyFont="1" applyBorder="1">
      <alignment vertical="center"/>
    </xf>
    <xf numFmtId="0" fontId="0" fillId="0" borderId="118" xfId="0" applyBorder="1">
      <alignment vertical="center"/>
    </xf>
    <xf numFmtId="0" fontId="29" fillId="0" borderId="16" xfId="0" applyFont="1" applyBorder="1" applyAlignment="1">
      <alignment horizontal="left" vertical="center" wrapText="1"/>
    </xf>
    <xf numFmtId="3" fontId="27" fillId="0" borderId="0" xfId="42" applyNumberFormat="1" applyFont="1" applyBorder="1" applyAlignment="1">
      <alignment horizontal="left" vertical="center" shrinkToFit="1"/>
    </xf>
    <xf numFmtId="0" fontId="35" fillId="0" borderId="90" xfId="0" applyFont="1" applyBorder="1">
      <alignment vertical="center"/>
    </xf>
    <xf numFmtId="0" fontId="121" fillId="0" borderId="93" xfId="0" applyFont="1" applyBorder="1" applyAlignment="1">
      <alignment vertical="center" shrinkToFit="1"/>
    </xf>
    <xf numFmtId="0" fontId="121" fillId="0" borderId="17" xfId="0" applyFont="1" applyBorder="1" applyAlignment="1">
      <alignment vertical="center" shrinkToFit="1"/>
    </xf>
    <xf numFmtId="0" fontId="35" fillId="0" borderId="17" xfId="0" applyFont="1" applyBorder="1">
      <alignment vertical="center"/>
    </xf>
    <xf numFmtId="0" fontId="121" fillId="0" borderId="0" xfId="0" applyFont="1" applyBorder="1" applyAlignment="1">
      <alignment vertical="center" shrinkToFit="1"/>
    </xf>
    <xf numFmtId="0" fontId="121" fillId="0" borderId="47" xfId="0" applyFont="1" applyBorder="1" applyAlignment="1">
      <alignment vertical="center" shrinkToFit="1"/>
    </xf>
    <xf numFmtId="0" fontId="32" fillId="0" borderId="18" xfId="0" applyFont="1" applyBorder="1" applyAlignment="1">
      <alignment vertical="center"/>
    </xf>
    <xf numFmtId="181" fontId="0" fillId="0" borderId="96" xfId="0" applyNumberFormat="1" applyBorder="1" applyAlignment="1">
      <alignment vertical="center" shrinkToFit="1"/>
    </xf>
    <xf numFmtId="182" fontId="0" fillId="0" borderId="122" xfId="0" applyNumberFormat="1" applyBorder="1" applyAlignment="1">
      <alignment vertical="center" shrinkToFit="1"/>
    </xf>
    <xf numFmtId="181" fontId="0" fillId="0" borderId="96" xfId="0" applyNumberFormat="1" applyBorder="1" applyAlignment="1">
      <alignment horizontal="center" vertical="center" shrinkToFit="1"/>
    </xf>
    <xf numFmtId="181" fontId="0" fillId="0" borderId="0" xfId="0" applyNumberFormat="1">
      <alignment vertical="center"/>
    </xf>
    <xf numFmtId="181" fontId="0" fillId="0" borderId="96" xfId="0" applyNumberFormat="1" applyBorder="1">
      <alignment vertical="center"/>
    </xf>
    <xf numFmtId="181" fontId="36" fillId="0" borderId="0" xfId="0" applyNumberFormat="1" applyFont="1" applyAlignment="1">
      <alignment vertical="top"/>
    </xf>
    <xf numFmtId="182" fontId="0" fillId="0" borderId="13" xfId="0" applyNumberFormat="1" applyBorder="1" applyAlignment="1">
      <alignment horizontal="center" vertical="center" shrinkToFit="1"/>
    </xf>
    <xf numFmtId="182" fontId="0" fillId="0" borderId="0" xfId="0" applyNumberFormat="1">
      <alignment vertical="center"/>
    </xf>
    <xf numFmtId="182" fontId="0" fillId="0" borderId="115" xfId="0" applyNumberFormat="1" applyBorder="1">
      <alignment vertical="center"/>
    </xf>
    <xf numFmtId="182" fontId="0" fillId="0" borderId="96" xfId="0" applyNumberFormat="1" applyBorder="1" applyAlignment="1">
      <alignment horizontal="center" vertical="center" shrinkToFit="1"/>
    </xf>
    <xf numFmtId="0" fontId="32" fillId="0" borderId="23" xfId="0" applyFont="1" applyBorder="1">
      <alignment vertical="center"/>
    </xf>
    <xf numFmtId="0" fontId="32" fillId="0" borderId="34" xfId="0" applyFont="1" applyBorder="1">
      <alignment vertical="center"/>
    </xf>
    <xf numFmtId="0" fontId="32" fillId="0" borderId="34" xfId="0" applyFont="1" applyBorder="1" applyAlignment="1">
      <alignment horizontal="center" vertical="center"/>
    </xf>
    <xf numFmtId="0" fontId="32" fillId="0" borderId="21" xfId="0" applyFont="1" applyFill="1" applyBorder="1" applyAlignment="1">
      <alignment vertical="center" shrinkToFit="1"/>
    </xf>
    <xf numFmtId="0" fontId="28" fillId="0" borderId="0" xfId="42" applyFont="1" applyBorder="1" applyAlignment="1">
      <alignment horizontal="center" vertical="center"/>
    </xf>
    <xf numFmtId="6" fontId="31" fillId="0" borderId="185" xfId="46" applyFont="1" applyBorder="1" applyAlignment="1">
      <alignment horizontal="right" vertical="center"/>
    </xf>
    <xf numFmtId="6" fontId="31" fillId="0" borderId="186" xfId="46" applyFont="1" applyBorder="1" applyAlignment="1">
      <alignment horizontal="right" vertical="center"/>
    </xf>
    <xf numFmtId="6" fontId="31" fillId="0" borderId="186" xfId="46" applyFont="1" applyBorder="1" applyAlignment="1">
      <alignment horizontal="right" vertical="center" shrinkToFit="1"/>
    </xf>
    <xf numFmtId="6" fontId="31" fillId="0" borderId="190" xfId="46" applyFont="1" applyBorder="1" applyAlignment="1">
      <alignment horizontal="right" vertical="center"/>
    </xf>
    <xf numFmtId="0" fontId="0" fillId="0" borderId="32" xfId="0" applyBorder="1" applyAlignment="1">
      <alignment horizontal="center" vertical="center" shrinkToFit="1"/>
    </xf>
    <xf numFmtId="0" fontId="0" fillId="0" borderId="16" xfId="0" applyBorder="1" applyAlignment="1">
      <alignment horizontal="center" vertical="center" shrinkToFit="1"/>
    </xf>
    <xf numFmtId="0" fontId="5" fillId="0" borderId="0" xfId="0" applyFont="1" applyAlignment="1">
      <alignment horizontal="left" vertical="top" wrapText="1"/>
    </xf>
    <xf numFmtId="0" fontId="29" fillId="0" borderId="24" xfId="0" applyFont="1" applyBorder="1" applyAlignment="1">
      <alignment vertical="center" shrinkToFit="1"/>
    </xf>
    <xf numFmtId="0" fontId="0" fillId="0" borderId="21" xfId="0" applyBorder="1" applyAlignment="1">
      <alignment horizontal="center" vertical="center"/>
    </xf>
    <xf numFmtId="0" fontId="0" fillId="0" borderId="0" xfId="0">
      <alignment vertical="center"/>
    </xf>
    <xf numFmtId="0" fontId="0" fillId="0" borderId="23" xfId="0" applyBorder="1" applyAlignment="1">
      <alignment horizontal="center" vertical="center" shrinkToFit="1"/>
    </xf>
    <xf numFmtId="0" fontId="0" fillId="0" borderId="44" xfId="0" applyBorder="1" applyAlignment="1">
      <alignment horizontal="center" vertical="center" shrinkToFit="1"/>
    </xf>
    <xf numFmtId="0" fontId="0" fillId="0" borderId="20"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35" xfId="0" applyBorder="1" applyAlignment="1">
      <alignment horizontal="center" vertical="center" wrapText="1" shrinkToFit="1"/>
    </xf>
    <xf numFmtId="0" fontId="0" fillId="0" borderId="34" xfId="0" applyBorder="1" applyAlignment="1">
      <alignment horizontal="center" vertical="center" wrapText="1" shrinkToFit="1"/>
    </xf>
    <xf numFmtId="0" fontId="1" fillId="0" borderId="20" xfId="0" applyFont="1" applyBorder="1" applyAlignment="1">
      <alignment horizontal="center" vertical="center" wrapText="1" shrinkToFit="1"/>
    </xf>
    <xf numFmtId="0" fontId="0" fillId="0" borderId="39" xfId="0" applyBorder="1" applyAlignment="1">
      <alignment horizontal="center" vertical="center" shrinkToFit="1"/>
    </xf>
    <xf numFmtId="0" fontId="0" fillId="0" borderId="0" xfId="0">
      <alignment vertical="center"/>
    </xf>
    <xf numFmtId="0" fontId="109" fillId="0" borderId="0" xfId="0" applyFont="1">
      <alignment vertical="center"/>
    </xf>
    <xf numFmtId="0" fontId="4" fillId="0" borderId="0" xfId="0" applyFont="1" applyAlignment="1">
      <alignment horizontal="left" vertical="top" wrapText="1"/>
    </xf>
    <xf numFmtId="0" fontId="4" fillId="0" borderId="24" xfId="0" applyFont="1" applyBorder="1" applyAlignment="1">
      <alignment horizontal="left" vertical="top" wrapText="1"/>
    </xf>
    <xf numFmtId="0" fontId="9" fillId="0" borderId="0" xfId="0" applyFont="1" applyAlignment="1">
      <alignment horizontal="left" vertical="top" wrapText="1" indent="11"/>
    </xf>
    <xf numFmtId="0" fontId="9" fillId="0" borderId="0" xfId="0" applyFont="1" applyAlignment="1">
      <alignment horizontal="left" vertical="top" wrapText="1" indent="14"/>
    </xf>
    <xf numFmtId="0" fontId="9" fillId="0" borderId="25" xfId="0" applyFont="1" applyBorder="1" applyAlignment="1">
      <alignment horizontal="center" vertical="center" shrinkToFit="1"/>
    </xf>
    <xf numFmtId="0" fontId="40" fillId="0" borderId="72" xfId="0" applyFont="1" applyBorder="1" applyAlignment="1">
      <alignment horizontal="center" vertical="center" shrinkToFit="1"/>
    </xf>
    <xf numFmtId="0" fontId="5" fillId="0" borderId="34" xfId="0" applyFont="1" applyBorder="1" applyAlignment="1">
      <alignment horizontal="center" vertical="center" shrinkToFit="1"/>
    </xf>
    <xf numFmtId="0" fontId="9" fillId="33" borderId="34" xfId="0" applyFont="1" applyFill="1" applyBorder="1" applyAlignment="1">
      <alignment horizontal="center" vertical="center" shrinkToFit="1"/>
    </xf>
    <xf numFmtId="0" fontId="5" fillId="33" borderId="23" xfId="0" applyFont="1" applyFill="1" applyBorder="1" applyAlignment="1">
      <alignment horizontal="center" vertical="center" shrinkToFit="1"/>
    </xf>
    <xf numFmtId="0" fontId="5" fillId="33" borderId="34" xfId="0" applyFont="1" applyFill="1" applyBorder="1" applyAlignment="1">
      <alignment horizontal="center" vertical="center" shrinkToFit="1"/>
    </xf>
    <xf numFmtId="0" fontId="5" fillId="33" borderId="77" xfId="0" applyFont="1" applyFill="1" applyBorder="1" applyAlignment="1">
      <alignment horizontal="center" vertical="center" shrinkToFit="1"/>
    </xf>
    <xf numFmtId="0" fontId="0" fillId="0" borderId="22" xfId="0" applyBorder="1">
      <alignment vertical="center"/>
    </xf>
    <xf numFmtId="0" fontId="5" fillId="0" borderId="198" xfId="0" applyFont="1" applyBorder="1" applyAlignment="1">
      <alignment horizontal="center" vertical="center" shrinkToFit="1"/>
    </xf>
    <xf numFmtId="0" fontId="5" fillId="0" borderId="15" xfId="0" applyFont="1" applyBorder="1" applyAlignment="1">
      <alignment horizontal="center" vertical="center" shrinkToFit="1"/>
    </xf>
    <xf numFmtId="0" fontId="120" fillId="0" borderId="23" xfId="0" applyFont="1" applyBorder="1" applyAlignment="1">
      <alignment horizontal="right" vertical="center" shrinkToFit="1"/>
    </xf>
    <xf numFmtId="0" fontId="27" fillId="0" borderId="34" xfId="0" applyFont="1" applyBorder="1" applyAlignment="1">
      <alignment horizontal="right" vertical="center" shrinkToFit="1"/>
    </xf>
    <xf numFmtId="0" fontId="120" fillId="0" borderId="77" xfId="0" applyFont="1" applyBorder="1" applyAlignment="1">
      <alignment horizontal="right" vertical="center" shrinkToFit="1"/>
    </xf>
    <xf numFmtId="0" fontId="4" fillId="0" borderId="198" xfId="0" applyFont="1" applyBorder="1" applyAlignment="1">
      <alignment horizontal="justify" vertical="center" shrinkToFit="1"/>
    </xf>
    <xf numFmtId="0" fontId="4" fillId="0" borderId="15" xfId="0" applyFont="1" applyBorder="1" applyAlignment="1">
      <alignment horizontal="justify" vertical="center" shrinkToFit="1"/>
    </xf>
    <xf numFmtId="0" fontId="27" fillId="0" borderId="20" xfId="0" applyFont="1" applyBorder="1" applyAlignment="1">
      <alignment horizontal="right"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0" fontId="4" fillId="0" borderId="34" xfId="0" applyFont="1" applyBorder="1" applyAlignment="1">
      <alignment horizontal="right" vertical="center" shrinkToFit="1"/>
    </xf>
    <xf numFmtId="0" fontId="4" fillId="0" borderId="77" xfId="0" applyFont="1" applyBorder="1" applyAlignment="1">
      <alignment horizontal="right" vertical="center" shrinkToFit="1"/>
    </xf>
    <xf numFmtId="0" fontId="4" fillId="0" borderId="202" xfId="0" applyFont="1" applyBorder="1" applyAlignment="1">
      <alignment horizontal="justify" vertical="center" shrinkToFit="1"/>
    </xf>
    <xf numFmtId="0" fontId="123" fillId="0" borderId="0" xfId="0" applyFont="1" applyAlignment="1">
      <alignment vertical="center" wrapText="1"/>
    </xf>
    <xf numFmtId="0" fontId="123" fillId="0" borderId="33" xfId="0" applyFont="1" applyBorder="1" applyAlignment="1">
      <alignment vertical="center" wrapText="1"/>
    </xf>
    <xf numFmtId="0" fontId="43" fillId="0" borderId="23" xfId="0" applyFont="1" applyBorder="1" applyAlignment="1">
      <alignment horizontal="left" vertical="top" wrapText="1"/>
    </xf>
    <xf numFmtId="0" fontId="41" fillId="0" borderId="15" xfId="0" applyFont="1" applyBorder="1" applyAlignment="1">
      <alignment horizontal="left" vertical="top" wrapText="1"/>
    </xf>
    <xf numFmtId="0" fontId="125" fillId="0" borderId="0" xfId="0" applyFont="1" applyAlignment="1">
      <alignment horizontal="justify" vertical="center"/>
    </xf>
    <xf numFmtId="0" fontId="5"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vertical="top" wrapText="1"/>
    </xf>
    <xf numFmtId="0" fontId="0" fillId="0" borderId="204" xfId="0" applyBorder="1" applyAlignment="1">
      <alignment vertical="top" wrapText="1"/>
    </xf>
    <xf numFmtId="0" fontId="4" fillId="0" borderId="204" xfId="0" applyFont="1" applyBorder="1" applyAlignment="1">
      <alignment vertical="top" wrapText="1"/>
    </xf>
    <xf numFmtId="0" fontId="9" fillId="0" borderId="0" xfId="0" applyFont="1" applyAlignment="1">
      <alignment horizontal="center" vertical="center" shrinkToFit="1"/>
    </xf>
    <xf numFmtId="0" fontId="40" fillId="0" borderId="0" xfId="0" applyFont="1" applyAlignment="1">
      <alignment horizontal="center" vertical="center" shrinkToFit="1"/>
    </xf>
    <xf numFmtId="0" fontId="9" fillId="0" borderId="34"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77" xfId="0" applyFont="1" applyBorder="1" applyAlignment="1">
      <alignment horizontal="center" vertical="center" shrinkToFit="1"/>
    </xf>
    <xf numFmtId="0" fontId="120" fillId="0" borderId="34" xfId="0" applyFont="1" applyBorder="1" applyAlignment="1">
      <alignment horizontal="right" vertical="center" shrinkToFit="1"/>
    </xf>
    <xf numFmtId="0" fontId="4" fillId="0" borderId="23" xfId="0" applyFont="1" applyBorder="1" applyAlignment="1">
      <alignment horizontal="left" vertical="top" wrapText="1"/>
    </xf>
    <xf numFmtId="14" fontId="29" fillId="0" borderId="0" xfId="0" applyNumberFormat="1" applyFont="1">
      <alignment vertical="center"/>
    </xf>
    <xf numFmtId="177" fontId="81" fillId="0" borderId="0" xfId="0" applyNumberFormat="1" applyFont="1" applyAlignment="1">
      <alignment vertical="center" shrinkToFit="1"/>
    </xf>
    <xf numFmtId="0" fontId="29" fillId="0" borderId="97" xfId="0" applyFont="1" applyBorder="1">
      <alignment vertical="center"/>
    </xf>
    <xf numFmtId="0" fontId="29" fillId="0" borderId="124" xfId="0" applyFont="1" applyBorder="1">
      <alignment vertical="center"/>
    </xf>
    <xf numFmtId="0" fontId="0" fillId="0" borderId="26" xfId="0" applyBorder="1">
      <alignment vertical="center"/>
    </xf>
    <xf numFmtId="0" fontId="0" fillId="0" borderId="16" xfId="0" applyBorder="1">
      <alignment vertical="center"/>
    </xf>
    <xf numFmtId="0" fontId="27" fillId="0" borderId="27" xfId="0" applyFont="1" applyBorder="1">
      <alignment vertical="center"/>
    </xf>
    <xf numFmtId="0" fontId="27" fillId="0" borderId="124" xfId="0" applyFont="1" applyBorder="1">
      <alignment vertical="center"/>
    </xf>
    <xf numFmtId="0" fontId="36" fillId="0" borderId="24" xfId="0" applyFont="1" applyBorder="1">
      <alignment vertical="center"/>
    </xf>
    <xf numFmtId="0" fontId="29" fillId="0" borderId="112" xfId="0" applyFont="1" applyBorder="1">
      <alignment vertical="center"/>
    </xf>
    <xf numFmtId="177" fontId="29" fillId="0" borderId="0" xfId="0" applyNumberFormat="1" applyFont="1">
      <alignment vertical="center"/>
    </xf>
    <xf numFmtId="0" fontId="1" fillId="0" borderId="0" xfId="0" applyFont="1">
      <alignment vertical="center"/>
    </xf>
    <xf numFmtId="0" fontId="0" fillId="28" borderId="0" xfId="0" applyFill="1">
      <alignment vertical="center"/>
    </xf>
    <xf numFmtId="0" fontId="29" fillId="0" borderId="0" xfId="0" applyFont="1" applyAlignment="1">
      <alignment horizontal="right" vertical="center"/>
    </xf>
    <xf numFmtId="0" fontId="32" fillId="0" borderId="0" xfId="0" applyFont="1" applyAlignment="1">
      <alignment vertical="center" shrinkToFit="1"/>
    </xf>
    <xf numFmtId="0" fontId="0" fillId="0" borderId="20" xfId="0" applyBorder="1" applyAlignment="1">
      <alignment vertical="center" shrinkToFit="1"/>
    </xf>
    <xf numFmtId="0" fontId="35" fillId="0" borderId="0" xfId="0" applyFont="1" applyAlignment="1">
      <alignment vertical="distributed" wrapText="1"/>
    </xf>
    <xf numFmtId="0" fontId="0" fillId="0" borderId="28"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90" xfId="0" applyBorder="1" applyAlignment="1">
      <alignment vertical="distributed" wrapText="1"/>
    </xf>
    <xf numFmtId="0" fontId="1" fillId="0" borderId="16" xfId="0" applyFont="1" applyBorder="1" applyAlignment="1">
      <alignment horizontal="center" vertical="center" wrapText="1" shrinkToFit="1"/>
    </xf>
    <xf numFmtId="0" fontId="0" fillId="0" borderId="32" xfId="0" applyBorder="1" applyAlignment="1">
      <alignment horizontal="center" vertical="center" wrapText="1" shrinkToFit="1"/>
    </xf>
    <xf numFmtId="0" fontId="35" fillId="0" borderId="96" xfId="0" applyFont="1" applyBorder="1">
      <alignment vertical="center"/>
    </xf>
    <xf numFmtId="0" fontId="35" fillId="0" borderId="115" xfId="0" applyFont="1" applyBorder="1">
      <alignment vertical="center"/>
    </xf>
    <xf numFmtId="0" fontId="104" fillId="0" borderId="115" xfId="0" applyFont="1" applyBorder="1" applyAlignment="1">
      <alignment vertical="center" shrinkToFit="1"/>
    </xf>
    <xf numFmtId="0" fontId="104" fillId="0" borderId="14" xfId="0" applyFont="1" applyBorder="1" applyAlignment="1">
      <alignment vertical="center" shrinkToFit="1"/>
    </xf>
    <xf numFmtId="0" fontId="5" fillId="33" borderId="34" xfId="0" applyFont="1" applyFill="1" applyBorder="1" applyAlignment="1">
      <alignment vertical="center" shrinkToFit="1"/>
    </xf>
    <xf numFmtId="0" fontId="5" fillId="33" borderId="20" xfId="0" applyFont="1" applyFill="1" applyBorder="1" applyAlignment="1">
      <alignment vertical="center" shrinkToFit="1"/>
    </xf>
    <xf numFmtId="0" fontId="56" fillId="0" borderId="34" xfId="0" applyFont="1" applyBorder="1" applyAlignment="1">
      <alignment vertical="center" shrinkToFit="1"/>
    </xf>
    <xf numFmtId="0" fontId="5" fillId="0" borderId="34" xfId="0" applyFont="1" applyBorder="1" applyAlignment="1">
      <alignment vertical="center" shrinkToFit="1"/>
    </xf>
    <xf numFmtId="0" fontId="5" fillId="0" borderId="20" xfId="0" applyFont="1" applyBorder="1" applyAlignment="1">
      <alignment vertical="center" shrinkToFit="1"/>
    </xf>
    <xf numFmtId="0" fontId="117" fillId="0" borderId="44" xfId="0" applyFont="1" applyFill="1" applyBorder="1">
      <alignment vertical="center"/>
    </xf>
    <xf numFmtId="0" fontId="29" fillId="0" borderId="42" xfId="0" applyFont="1" applyFill="1" applyBorder="1" applyAlignment="1">
      <alignment horizontal="center" vertical="center"/>
    </xf>
    <xf numFmtId="0" fontId="128" fillId="0" borderId="111" xfId="0" applyFont="1" applyFill="1" applyBorder="1">
      <alignment vertical="center"/>
    </xf>
    <xf numFmtId="0" fontId="29" fillId="0" borderId="43" xfId="0" applyFont="1" applyFill="1" applyBorder="1" applyAlignment="1">
      <alignment horizontal="center" vertical="center"/>
    </xf>
    <xf numFmtId="0" fontId="32" fillId="0" borderId="0" xfId="0" applyFont="1" applyBorder="1" applyAlignment="1">
      <alignment horizontal="center" vertical="center" shrinkToFit="1"/>
    </xf>
    <xf numFmtId="0" fontId="72" fillId="29" borderId="0" xfId="0" applyFont="1" applyFill="1">
      <alignment vertical="center"/>
    </xf>
    <xf numFmtId="0" fontId="29" fillId="0" borderId="18" xfId="0" applyFont="1" applyBorder="1" applyAlignment="1">
      <alignment vertical="center" wrapText="1"/>
    </xf>
    <xf numFmtId="0" fontId="29" fillId="0" borderId="208" xfId="0" applyFont="1" applyBorder="1" applyAlignment="1">
      <alignment vertical="center" wrapText="1"/>
    </xf>
    <xf numFmtId="0" fontId="0" fillId="0" borderId="0" xfId="0">
      <alignment vertical="center"/>
    </xf>
    <xf numFmtId="0" fontId="100" fillId="0" borderId="0" xfId="0" applyFont="1" applyAlignment="1">
      <alignment horizontal="left" vertical="center"/>
    </xf>
    <xf numFmtId="31" fontId="78" fillId="0" borderId="0" xfId="0" applyNumberFormat="1" applyFont="1" applyAlignment="1">
      <alignment vertical="center" shrinkToFit="1"/>
    </xf>
    <xf numFmtId="0" fontId="101" fillId="0" borderId="0" xfId="0" applyFont="1" applyAlignment="1">
      <alignment horizontal="left" vertical="center"/>
    </xf>
    <xf numFmtId="0" fontId="0" fillId="0" borderId="131" xfId="0" applyBorder="1">
      <alignment vertical="center"/>
    </xf>
    <xf numFmtId="0" fontId="83" fillId="0" borderId="131" xfId="0" applyFont="1" applyBorder="1" applyAlignment="1">
      <alignment horizontal="center" vertical="center" wrapText="1"/>
    </xf>
    <xf numFmtId="0" fontId="130" fillId="0" borderId="0" xfId="0" applyFont="1">
      <alignment vertical="center"/>
    </xf>
    <xf numFmtId="0" fontId="134" fillId="0" borderId="0" xfId="0" applyFont="1">
      <alignment vertical="center"/>
    </xf>
    <xf numFmtId="20" fontId="56" fillId="33" borderId="34" xfId="0" applyNumberFormat="1" applyFont="1" applyFill="1" applyBorder="1" applyAlignment="1">
      <alignment vertical="center" shrinkToFit="1"/>
    </xf>
    <xf numFmtId="0" fontId="39" fillId="0" borderId="0" xfId="0" applyFont="1">
      <alignment vertical="center"/>
    </xf>
    <xf numFmtId="0" fontId="39" fillId="0" borderId="20" xfId="0" applyFont="1" applyBorder="1" applyAlignment="1">
      <alignment vertical="center" shrinkToFit="1"/>
    </xf>
    <xf numFmtId="0" fontId="35" fillId="0" borderId="0" xfId="0" applyFont="1">
      <alignment vertical="center"/>
    </xf>
    <xf numFmtId="0" fontId="0" fillId="0" borderId="0" xfId="0">
      <alignment vertical="center"/>
    </xf>
    <xf numFmtId="0" fontId="135" fillId="0" borderId="16" xfId="0" applyFont="1" applyFill="1" applyBorder="1" applyAlignment="1">
      <alignment horizontal="center" vertical="center"/>
    </xf>
    <xf numFmtId="0" fontId="0" fillId="31" borderId="96" xfId="0" applyFill="1" applyBorder="1">
      <alignment vertical="center"/>
    </xf>
    <xf numFmtId="0" fontId="0" fillId="31" borderId="178" xfId="0" applyFill="1" applyBorder="1">
      <alignment vertical="center"/>
    </xf>
    <xf numFmtId="0" fontId="0" fillId="36" borderId="96" xfId="0" applyFill="1" applyBorder="1">
      <alignment vertical="center"/>
    </xf>
    <xf numFmtId="0" fontId="1" fillId="31" borderId="183" xfId="42" applyFill="1" applyBorder="1" applyAlignment="1">
      <alignment horizontal="center" vertical="center" wrapText="1"/>
    </xf>
    <xf numFmtId="0" fontId="80" fillId="0" borderId="27" xfId="0" applyFont="1" applyBorder="1" applyAlignment="1">
      <alignment vertical="center" shrinkToFit="1"/>
    </xf>
    <xf numFmtId="0" fontId="1" fillId="36" borderId="183" xfId="42" applyFill="1" applyBorder="1" applyAlignment="1">
      <alignment horizontal="center" vertical="center" wrapText="1"/>
    </xf>
    <xf numFmtId="0" fontId="1" fillId="31" borderId="181" xfId="42" applyFill="1" applyBorder="1" applyAlignment="1">
      <alignment horizontal="center" vertical="center" wrapText="1"/>
    </xf>
    <xf numFmtId="0" fontId="80" fillId="0" borderId="29" xfId="0" applyFont="1" applyBorder="1" applyAlignment="1">
      <alignment vertical="center" shrinkToFit="1"/>
    </xf>
    <xf numFmtId="0" fontId="1" fillId="36" borderId="181" xfId="42" applyFill="1" applyBorder="1" applyAlignment="1">
      <alignment horizontal="center" vertical="center" wrapText="1"/>
    </xf>
    <xf numFmtId="0" fontId="1" fillId="31" borderId="182" xfId="42" applyFill="1" applyBorder="1" applyAlignment="1">
      <alignment horizontal="center" vertical="center" wrapText="1"/>
    </xf>
    <xf numFmtId="0" fontId="0" fillId="32" borderId="96" xfId="0" applyFill="1" applyBorder="1">
      <alignment vertical="center"/>
    </xf>
    <xf numFmtId="0" fontId="1" fillId="32" borderId="183" xfId="42" applyFill="1" applyBorder="1" applyAlignment="1">
      <alignment horizontal="center" vertical="center" wrapText="1"/>
    </xf>
    <xf numFmtId="0" fontId="80" fillId="0" borderId="31" xfId="0" applyFont="1" applyBorder="1" applyAlignment="1">
      <alignment vertical="center" shrinkToFit="1"/>
    </xf>
    <xf numFmtId="0" fontId="1" fillId="36" borderId="184" xfId="42" applyFill="1" applyBorder="1" applyAlignment="1">
      <alignment horizontal="center" vertical="center" wrapText="1"/>
    </xf>
    <xf numFmtId="0" fontId="1" fillId="32" borderId="182" xfId="42" applyFill="1" applyBorder="1" applyAlignment="1">
      <alignment horizontal="center" vertical="center" wrapText="1"/>
    </xf>
    <xf numFmtId="0" fontId="0" fillId="34" borderId="96" xfId="0" applyFill="1" applyBorder="1">
      <alignment vertical="center"/>
    </xf>
    <xf numFmtId="0" fontId="80" fillId="0" borderId="124" xfId="0" applyFont="1" applyBorder="1" applyAlignment="1">
      <alignment vertical="center" shrinkToFit="1"/>
    </xf>
    <xf numFmtId="0" fontId="0" fillId="0" borderId="10" xfId="0" applyBorder="1">
      <alignment vertical="center"/>
    </xf>
    <xf numFmtId="0" fontId="1" fillId="34" borderId="10" xfId="42" applyFill="1" applyBorder="1" applyAlignment="1">
      <alignment horizontal="center" vertical="center" wrapText="1"/>
    </xf>
    <xf numFmtId="0" fontId="1" fillId="36" borderId="182" xfId="42" applyFill="1" applyBorder="1" applyAlignment="1">
      <alignment horizontal="center" vertical="center" wrapText="1"/>
    </xf>
    <xf numFmtId="0" fontId="0" fillId="0" borderId="181" xfId="0" applyBorder="1">
      <alignment vertical="center"/>
    </xf>
    <xf numFmtId="0" fontId="1" fillId="34" borderId="181" xfId="42" applyFill="1" applyBorder="1" applyAlignment="1">
      <alignment horizontal="center" vertical="center" wrapText="1"/>
    </xf>
    <xf numFmtId="0" fontId="1" fillId="34" borderId="117" xfId="42" applyFill="1" applyBorder="1" applyAlignment="1">
      <alignment horizontal="center" vertical="center" wrapText="1"/>
    </xf>
    <xf numFmtId="0" fontId="0" fillId="35" borderId="96" xfId="0" applyFill="1" applyBorder="1">
      <alignment vertical="center"/>
    </xf>
    <xf numFmtId="0" fontId="1" fillId="35" borderId="183" xfId="42" applyFill="1" applyBorder="1" applyAlignment="1">
      <alignment horizontal="center" vertical="center" wrapText="1"/>
    </xf>
    <xf numFmtId="0" fontId="1" fillId="35" borderId="181" xfId="42" applyFill="1" applyBorder="1" applyAlignment="1">
      <alignment horizontal="center" vertical="center" wrapText="1"/>
    </xf>
    <xf numFmtId="0" fontId="1" fillId="0" borderId="182" xfId="42" applyBorder="1" applyAlignment="1">
      <alignment vertical="center" shrinkToFit="1"/>
    </xf>
    <xf numFmtId="0" fontId="1" fillId="35" borderId="182" xfId="42" applyFill="1" applyBorder="1" applyAlignment="1">
      <alignment horizontal="center" vertical="center" wrapText="1"/>
    </xf>
    <xf numFmtId="0" fontId="1" fillId="35" borderId="180" xfId="42" applyFill="1" applyBorder="1" applyAlignment="1">
      <alignment horizontal="center" vertical="center" wrapText="1"/>
    </xf>
    <xf numFmtId="0" fontId="1" fillId="0" borderId="10" xfId="42" applyBorder="1" applyAlignment="1">
      <alignment vertical="center" shrinkToFit="1"/>
    </xf>
    <xf numFmtId="0" fontId="1" fillId="35" borderId="10" xfId="42" applyFill="1" applyBorder="1" applyAlignment="1">
      <alignment horizontal="center" vertical="center" wrapText="1"/>
    </xf>
    <xf numFmtId="0" fontId="1" fillId="0" borderId="181" xfId="42" applyBorder="1" applyAlignment="1">
      <alignment vertical="center" shrinkToFit="1"/>
    </xf>
    <xf numFmtId="0" fontId="80" fillId="0" borderId="0" xfId="0" applyFont="1" applyAlignment="1">
      <alignment vertical="center" shrinkToFit="1"/>
    </xf>
    <xf numFmtId="0" fontId="1" fillId="0" borderId="0" xfId="42" applyAlignment="1">
      <alignment horizontal="center" vertical="center" wrapText="1"/>
    </xf>
    <xf numFmtId="181" fontId="135" fillId="33" borderId="97" xfId="0" applyNumberFormat="1" applyFont="1" applyFill="1" applyBorder="1">
      <alignment vertical="center"/>
    </xf>
    <xf numFmtId="182" fontId="135" fillId="33" borderId="36" xfId="0" applyNumberFormat="1" applyFont="1" applyFill="1" applyBorder="1">
      <alignment vertical="center"/>
    </xf>
    <xf numFmtId="181" fontId="135" fillId="33" borderId="29" xfId="0" applyNumberFormat="1" applyFont="1" applyFill="1" applyBorder="1">
      <alignment vertical="center"/>
    </xf>
    <xf numFmtId="182" fontId="135" fillId="33" borderId="21" xfId="0" applyNumberFormat="1" applyFont="1" applyFill="1" applyBorder="1">
      <alignment vertical="center"/>
    </xf>
    <xf numFmtId="181" fontId="135" fillId="33" borderId="209" xfId="0" applyNumberFormat="1" applyFont="1" applyFill="1" applyBorder="1">
      <alignment vertical="center"/>
    </xf>
    <xf numFmtId="181" fontId="135" fillId="33" borderId="31" xfId="0" applyNumberFormat="1" applyFont="1" applyFill="1" applyBorder="1">
      <alignment vertical="center"/>
    </xf>
    <xf numFmtId="182" fontId="135" fillId="33" borderId="41" xfId="0" applyNumberFormat="1" applyFont="1" applyFill="1" applyBorder="1">
      <alignment vertical="center"/>
    </xf>
    <xf numFmtId="0" fontId="135" fillId="33" borderId="26" xfId="0" applyFont="1" applyFill="1" applyBorder="1" applyAlignment="1">
      <alignment horizontal="center" vertical="center"/>
    </xf>
    <xf numFmtId="0" fontId="135" fillId="33" borderId="30" xfId="0" applyFont="1" applyFill="1" applyBorder="1" applyAlignment="1">
      <alignment horizontal="center" vertical="center"/>
    </xf>
    <xf numFmtId="0" fontId="135" fillId="33" borderId="32" xfId="0" applyFont="1" applyFill="1" applyBorder="1" applyAlignment="1">
      <alignment horizontal="center" vertical="center"/>
    </xf>
    <xf numFmtId="0" fontId="137" fillId="33" borderId="18" xfId="0" applyFont="1" applyFill="1" applyBorder="1" applyAlignment="1">
      <alignment horizontal="center" vertical="center" shrinkToFit="1"/>
    </xf>
    <xf numFmtId="0" fontId="135" fillId="33" borderId="28" xfId="0" applyFont="1" applyFill="1" applyBorder="1" applyAlignment="1">
      <alignment horizontal="center" vertical="center"/>
    </xf>
    <xf numFmtId="0" fontId="135" fillId="33" borderId="15" xfId="0" applyFont="1" applyFill="1" applyBorder="1" applyAlignment="1">
      <alignment horizontal="center" vertical="center"/>
    </xf>
    <xf numFmtId="0" fontId="135" fillId="33" borderId="125" xfId="0" applyFont="1" applyFill="1" applyBorder="1" applyAlignment="1">
      <alignment horizontal="center" vertical="center"/>
    </xf>
    <xf numFmtId="0" fontId="135" fillId="33" borderId="126" xfId="0" applyFont="1" applyFill="1" applyBorder="1" applyAlignment="1">
      <alignment horizontal="center" vertical="center"/>
    </xf>
    <xf numFmtId="181" fontId="135" fillId="33" borderId="89" xfId="0" applyNumberFormat="1" applyFont="1" applyFill="1" applyBorder="1">
      <alignment vertical="center"/>
    </xf>
    <xf numFmtId="182" fontId="135" fillId="33" borderId="118" xfId="0" applyNumberFormat="1" applyFont="1" applyFill="1" applyBorder="1">
      <alignment vertical="center"/>
    </xf>
    <xf numFmtId="181" fontId="135" fillId="33" borderId="114" xfId="0" applyNumberFormat="1" applyFont="1" applyFill="1" applyBorder="1">
      <alignment vertical="center"/>
    </xf>
    <xf numFmtId="182" fontId="135" fillId="33" borderId="16" xfId="0" applyNumberFormat="1" applyFont="1" applyFill="1" applyBorder="1">
      <alignment vertical="center"/>
    </xf>
    <xf numFmtId="0" fontId="135" fillId="33" borderId="26" xfId="0" applyFont="1" applyFill="1" applyBorder="1">
      <alignment vertical="center"/>
    </xf>
    <xf numFmtId="0" fontId="135" fillId="33" borderId="32" xfId="0" applyFont="1" applyFill="1" applyBorder="1">
      <alignment vertical="center"/>
    </xf>
    <xf numFmtId="181" fontId="135" fillId="33" borderId="12" xfId="0" applyNumberFormat="1" applyFont="1" applyFill="1" applyBorder="1" applyAlignment="1">
      <alignment vertical="center"/>
    </xf>
    <xf numFmtId="182" fontId="135" fillId="33" borderId="13" xfId="0" applyNumberFormat="1" applyFont="1" applyFill="1" applyBorder="1">
      <alignment vertical="center"/>
    </xf>
    <xf numFmtId="0" fontId="0" fillId="0" borderId="50" xfId="0" applyBorder="1" applyAlignment="1">
      <alignment horizontal="left" vertical="center" shrinkToFit="1"/>
    </xf>
    <xf numFmtId="0" fontId="0" fillId="0" borderId="72" xfId="0" applyBorder="1" applyAlignment="1">
      <alignment horizontal="left" vertical="center" shrinkToFit="1"/>
    </xf>
    <xf numFmtId="0" fontId="0" fillId="0" borderId="18" xfId="0" applyBorder="1" applyAlignment="1">
      <alignment horizontal="left" vertical="center" shrinkToFit="1"/>
    </xf>
    <xf numFmtId="0" fontId="0" fillId="0" borderId="15" xfId="0" applyBorder="1" applyAlignment="1">
      <alignment horizontal="left" vertical="center" shrinkToFit="1"/>
    </xf>
    <xf numFmtId="181" fontId="135" fillId="33" borderId="27" xfId="0" applyNumberFormat="1" applyFont="1" applyFill="1" applyBorder="1" applyAlignment="1">
      <alignment vertical="center" wrapText="1"/>
    </xf>
    <xf numFmtId="182" fontId="135" fillId="33" borderId="39" xfId="0" applyNumberFormat="1" applyFont="1" applyFill="1" applyBorder="1" applyAlignment="1">
      <alignment vertical="center" wrapText="1"/>
    </xf>
    <xf numFmtId="181" fontId="135" fillId="33" borderId="29" xfId="0" applyNumberFormat="1" applyFont="1" applyFill="1" applyBorder="1" applyAlignment="1">
      <alignment vertical="center" wrapText="1"/>
    </xf>
    <xf numFmtId="182" fontId="135" fillId="33" borderId="23" xfId="0" applyNumberFormat="1" applyFont="1" applyFill="1" applyBorder="1" applyAlignment="1">
      <alignment vertical="center" wrapText="1"/>
    </xf>
    <xf numFmtId="181" fontId="135" fillId="33" borderId="31" xfId="0" applyNumberFormat="1" applyFont="1" applyFill="1" applyBorder="1" applyAlignment="1">
      <alignment vertical="center" wrapText="1"/>
    </xf>
    <xf numFmtId="182" fontId="135" fillId="33" borderId="40" xfId="0" applyNumberFormat="1" applyFont="1" applyFill="1" applyBorder="1" applyAlignment="1">
      <alignment vertical="center" wrapText="1"/>
    </xf>
    <xf numFmtId="0" fontId="135" fillId="33" borderId="167" xfId="0" applyFont="1" applyFill="1" applyBorder="1">
      <alignment vertical="center"/>
    </xf>
    <xf numFmtId="0" fontId="135" fillId="33" borderId="69" xfId="0" applyFont="1" applyFill="1" applyBorder="1">
      <alignment vertical="center"/>
    </xf>
    <xf numFmtId="0" fontId="135" fillId="33" borderId="58" xfId="0" applyFont="1" applyFill="1" applyBorder="1">
      <alignment vertical="center"/>
    </xf>
    <xf numFmtId="182" fontId="135" fillId="33" borderId="18" xfId="0" applyNumberFormat="1" applyFont="1" applyFill="1" applyBorder="1" applyAlignment="1">
      <alignment vertical="center" wrapText="1"/>
    </xf>
    <xf numFmtId="182" fontId="135" fillId="33" borderId="15" xfId="0" applyNumberFormat="1" applyFont="1" applyFill="1" applyBorder="1" applyAlignment="1">
      <alignment vertical="center" wrapText="1"/>
    </xf>
    <xf numFmtId="0" fontId="0" fillId="33" borderId="96" xfId="0" applyFill="1" applyBorder="1">
      <alignment vertical="center"/>
    </xf>
    <xf numFmtId="0" fontId="135" fillId="33" borderId="28" xfId="0" applyFont="1" applyFill="1" applyBorder="1">
      <alignment vertical="center"/>
    </xf>
    <xf numFmtId="0" fontId="135" fillId="33" borderId="30" xfId="0" applyFont="1" applyFill="1" applyBorder="1">
      <alignment vertical="center"/>
    </xf>
    <xf numFmtId="0" fontId="135" fillId="33" borderId="48" xfId="0" applyFont="1" applyFill="1" applyBorder="1">
      <alignment vertical="center"/>
    </xf>
    <xf numFmtId="0" fontId="135" fillId="33" borderId="0" xfId="0" applyFont="1" applyFill="1" applyBorder="1">
      <alignment vertical="center"/>
    </xf>
    <xf numFmtId="0" fontId="135" fillId="33" borderId="49" xfId="0" applyFont="1" applyFill="1" applyBorder="1">
      <alignment vertical="center"/>
    </xf>
    <xf numFmtId="0" fontId="135" fillId="33" borderId="17" xfId="0" applyFont="1" applyFill="1" applyBorder="1">
      <alignment vertical="center"/>
    </xf>
    <xf numFmtId="182" fontId="135" fillId="33" borderId="16" xfId="0" applyNumberFormat="1" applyFont="1" applyFill="1" applyBorder="1" applyAlignment="1">
      <alignment vertical="center" wrapText="1"/>
    </xf>
    <xf numFmtId="0" fontId="0" fillId="0" borderId="0" xfId="0" applyAlignment="1">
      <alignment horizontal="right" vertical="center"/>
    </xf>
    <xf numFmtId="0" fontId="49" fillId="0" borderId="0" xfId="0" applyFont="1" applyAlignment="1">
      <alignment horizontal="center" vertical="center"/>
    </xf>
    <xf numFmtId="0" fontId="52" fillId="0" borderId="0" xfId="0" applyFont="1" applyAlignment="1">
      <alignment horizontal="center" vertical="center"/>
    </xf>
    <xf numFmtId="0" fontId="109" fillId="0" borderId="0" xfId="0" applyFont="1" applyAlignment="1">
      <alignment horizontal="left" vertical="center" wrapText="1"/>
    </xf>
    <xf numFmtId="0" fontId="38" fillId="0" borderId="0" xfId="0" applyFont="1" applyAlignment="1">
      <alignment horizontal="left" vertical="center" wrapText="1" shrinkToFit="1"/>
    </xf>
    <xf numFmtId="0" fontId="38" fillId="0" borderId="0" xfId="0" applyFont="1" applyAlignment="1">
      <alignment horizontal="left" vertical="center" wrapText="1"/>
    </xf>
    <xf numFmtId="0" fontId="50" fillId="0" borderId="0" xfId="0" applyFont="1" applyAlignment="1">
      <alignment horizontal="center" vertical="center"/>
    </xf>
    <xf numFmtId="0" fontId="0" fillId="0" borderId="94" xfId="0" applyBorder="1" applyAlignment="1">
      <alignment horizontal="center" vertical="center" textRotation="255"/>
    </xf>
    <xf numFmtId="0" fontId="0" fillId="0" borderId="179" xfId="0" applyBorder="1" applyAlignment="1">
      <alignment horizontal="center" vertical="center" textRotation="255"/>
    </xf>
    <xf numFmtId="0" fontId="0" fillId="0" borderId="124" xfId="0" applyBorder="1" applyAlignment="1">
      <alignment horizontal="center" vertical="center" textRotation="255"/>
    </xf>
    <xf numFmtId="0" fontId="135" fillId="33" borderId="15" xfId="0" applyFont="1" applyFill="1" applyBorder="1" applyAlignment="1">
      <alignment horizontal="left" vertical="center" shrinkToFit="1"/>
    </xf>
    <xf numFmtId="0" fontId="135" fillId="33" borderId="30" xfId="0" applyFont="1" applyFill="1" applyBorder="1" applyAlignment="1">
      <alignment horizontal="left" vertical="center" shrinkToFit="1"/>
    </xf>
    <xf numFmtId="0" fontId="135" fillId="33" borderId="23" xfId="0" applyFont="1" applyFill="1" applyBorder="1" applyAlignment="1">
      <alignment horizontal="left" vertical="center" shrinkToFit="1"/>
    </xf>
    <xf numFmtId="0" fontId="135" fillId="33" borderId="34" xfId="0" applyFont="1" applyFill="1" applyBorder="1" applyAlignment="1">
      <alignment horizontal="left" vertical="center" shrinkToFit="1"/>
    </xf>
    <xf numFmtId="0" fontId="135" fillId="33" borderId="69" xfId="0" applyFont="1" applyFill="1" applyBorder="1" applyAlignment="1">
      <alignment horizontal="left" vertical="center" shrinkToFit="1"/>
    </xf>
    <xf numFmtId="0" fontId="0" fillId="0" borderId="96" xfId="0" applyBorder="1" applyAlignment="1">
      <alignment horizontal="center" vertical="center" shrinkToFit="1"/>
    </xf>
    <xf numFmtId="0" fontId="0" fillId="0" borderId="115" xfId="0" applyBorder="1" applyAlignment="1">
      <alignment horizontal="center" vertical="center" shrinkToFit="1"/>
    </xf>
    <xf numFmtId="0" fontId="0" fillId="0" borderId="14" xfId="0" applyBorder="1" applyAlignment="1">
      <alignment horizontal="center" vertical="center" shrinkToFit="1"/>
    </xf>
    <xf numFmtId="0" fontId="137" fillId="0" borderId="44" xfId="0" applyFont="1" applyBorder="1" applyAlignment="1">
      <alignment horizontal="center" vertical="center" shrinkToFit="1"/>
    </xf>
    <xf numFmtId="0" fontId="137" fillId="0" borderId="62" xfId="0" applyFont="1" applyBorder="1" applyAlignment="1">
      <alignment horizontal="center" vertical="center" shrinkToFit="1"/>
    </xf>
    <xf numFmtId="0" fontId="137" fillId="0" borderId="36" xfId="0" applyFont="1" applyBorder="1" applyAlignment="1">
      <alignment horizontal="center" vertical="center" shrinkToFit="1"/>
    </xf>
    <xf numFmtId="0" fontId="137" fillId="0" borderId="23" xfId="0" applyFont="1" applyBorder="1" applyAlignment="1">
      <alignment horizontal="center" vertical="center" shrinkToFit="1"/>
    </xf>
    <xf numFmtId="0" fontId="137" fillId="0" borderId="34" xfId="0" applyFont="1" applyBorder="1" applyAlignment="1">
      <alignment horizontal="center" vertical="center" shrinkToFit="1"/>
    </xf>
    <xf numFmtId="0" fontId="137" fillId="0" borderId="21" xfId="0" applyFont="1" applyBorder="1" applyAlignment="1">
      <alignment horizontal="center" vertical="center" shrinkToFit="1"/>
    </xf>
    <xf numFmtId="0" fontId="137" fillId="0" borderId="69" xfId="0" applyFont="1" applyBorder="1" applyAlignment="1">
      <alignment horizontal="center" vertical="center" shrinkToFit="1"/>
    </xf>
    <xf numFmtId="20" fontId="135" fillId="33" borderId="15" xfId="0" applyNumberFormat="1" applyFont="1" applyFill="1" applyBorder="1" applyAlignment="1">
      <alignment horizontal="left" vertical="center" shrinkToFit="1"/>
    </xf>
    <xf numFmtId="20" fontId="135" fillId="33" borderId="30" xfId="0" applyNumberFormat="1" applyFont="1" applyFill="1" applyBorder="1" applyAlignment="1">
      <alignment horizontal="left" vertical="center" shrinkToFit="1"/>
    </xf>
    <xf numFmtId="0" fontId="137" fillId="0" borderId="15" xfId="0" applyFont="1" applyBorder="1" applyAlignment="1">
      <alignment horizontal="center" vertical="center" shrinkToFit="1"/>
    </xf>
    <xf numFmtId="0" fontId="135" fillId="33" borderId="44" xfId="0" applyFont="1" applyFill="1" applyBorder="1" applyAlignment="1">
      <alignment horizontal="left" vertical="center" shrinkToFit="1"/>
    </xf>
    <xf numFmtId="0" fontId="135" fillId="33" borderId="62" xfId="0" applyFont="1" applyFill="1" applyBorder="1" applyAlignment="1">
      <alignment horizontal="left" vertical="center" shrinkToFit="1"/>
    </xf>
    <xf numFmtId="0" fontId="135" fillId="33" borderId="68" xfId="0" applyFont="1" applyFill="1" applyBorder="1" applyAlignment="1">
      <alignment horizontal="left" vertical="center" shrinkToFit="1"/>
    </xf>
    <xf numFmtId="20" fontId="135" fillId="33" borderId="16" xfId="0" applyNumberFormat="1" applyFont="1" applyFill="1" applyBorder="1" applyAlignment="1">
      <alignment horizontal="left" vertical="center" shrinkToFit="1"/>
    </xf>
    <xf numFmtId="20" fontId="135" fillId="33" borderId="32" xfId="0" applyNumberFormat="1" applyFont="1" applyFill="1" applyBorder="1" applyAlignment="1">
      <alignment horizontal="left" vertical="center" shrinkToFit="1"/>
    </xf>
    <xf numFmtId="0" fontId="32" fillId="0" borderId="96" xfId="0" applyFont="1" applyBorder="1" applyAlignment="1">
      <alignment horizontal="center" vertical="center" shrinkToFit="1"/>
    </xf>
    <xf numFmtId="0" fontId="32" fillId="0" borderId="123" xfId="0" applyFont="1" applyBorder="1" applyAlignment="1">
      <alignment horizontal="center" vertical="center" shrinkToFit="1"/>
    </xf>
    <xf numFmtId="0" fontId="32" fillId="0" borderId="89" xfId="0" applyFont="1" applyBorder="1" applyAlignment="1">
      <alignment horizontal="center" vertical="center" shrinkToFit="1"/>
    </xf>
    <xf numFmtId="0" fontId="32" fillId="0" borderId="36" xfId="0" applyFont="1" applyBorder="1" applyAlignment="1">
      <alignment horizontal="center" vertical="center" shrinkToFit="1"/>
    </xf>
    <xf numFmtId="0" fontId="0" fillId="0" borderId="13" xfId="0" applyBorder="1" applyAlignment="1">
      <alignment horizontal="center" vertical="center" shrinkToFit="1"/>
    </xf>
    <xf numFmtId="0" fontId="137" fillId="0" borderId="18" xfId="0" applyFont="1" applyBorder="1" applyAlignment="1">
      <alignment horizontal="center" vertical="center" shrinkToFit="1"/>
    </xf>
    <xf numFmtId="0" fontId="137" fillId="0" borderId="16" xfId="0" applyFont="1" applyBorder="1" applyAlignment="1">
      <alignment horizontal="center" vertical="center" shrinkToFit="1"/>
    </xf>
    <xf numFmtId="0" fontId="35" fillId="37" borderId="96" xfId="0" applyFont="1" applyFill="1" applyBorder="1" applyAlignment="1">
      <alignment horizontal="center" vertical="center" shrinkToFit="1"/>
    </xf>
    <xf numFmtId="0" fontId="35" fillId="37" borderId="115" xfId="0" applyFont="1" applyFill="1" applyBorder="1" applyAlignment="1">
      <alignment horizontal="center" vertical="center" shrinkToFit="1"/>
    </xf>
    <xf numFmtId="0" fontId="135" fillId="33" borderId="40" xfId="0" applyFont="1" applyFill="1" applyBorder="1" applyAlignment="1">
      <alignment horizontal="left" vertical="center" shrinkToFit="1"/>
    </xf>
    <xf numFmtId="0" fontId="135" fillId="33" borderId="35" xfId="0" applyFont="1" applyFill="1" applyBorder="1" applyAlignment="1">
      <alignment horizontal="left" vertical="center" shrinkToFit="1"/>
    </xf>
    <xf numFmtId="0" fontId="135" fillId="33" borderId="58" xfId="0" applyFont="1" applyFill="1" applyBorder="1" applyAlignment="1">
      <alignment horizontal="left" vertical="center" shrinkToFit="1"/>
    </xf>
    <xf numFmtId="0" fontId="137" fillId="0" borderId="39" xfId="0" applyFont="1" applyBorder="1" applyAlignment="1">
      <alignment horizontal="center" vertical="center" shrinkToFit="1"/>
    </xf>
    <xf numFmtId="0" fontId="137" fillId="0" borderId="19" xfId="0" applyFont="1" applyBorder="1" applyAlignment="1">
      <alignment horizontal="center" vertical="center" shrinkToFit="1"/>
    </xf>
    <xf numFmtId="0" fontId="116" fillId="0" borderId="20" xfId="0" applyFont="1" applyBorder="1" applyAlignment="1">
      <alignment horizontal="left" vertical="center"/>
    </xf>
    <xf numFmtId="0" fontId="39" fillId="0" borderId="20" xfId="0" applyFont="1" applyBorder="1" applyAlignment="1">
      <alignment horizontal="center" vertical="center"/>
    </xf>
    <xf numFmtId="0" fontId="116" fillId="0" borderId="0" xfId="0" applyFont="1" applyAlignment="1">
      <alignment horizontal="center" vertical="center"/>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181" fontId="0" fillId="0" borderId="97" xfId="0" applyNumberFormat="1" applyBorder="1" applyAlignment="1">
      <alignment horizontal="center" vertical="center" shrinkToFit="1"/>
    </xf>
    <xf numFmtId="181" fontId="0" fillId="0" borderId="31" xfId="0" applyNumberFormat="1" applyBorder="1" applyAlignment="1">
      <alignment horizontal="center" vertical="center" shrinkToFit="1"/>
    </xf>
    <xf numFmtId="182" fontId="0" fillId="0" borderId="118" xfId="0" applyNumberFormat="1" applyBorder="1" applyAlignment="1">
      <alignment horizontal="center" vertical="center" shrinkToFit="1"/>
    </xf>
    <xf numFmtId="182" fontId="0" fillId="0" borderId="16" xfId="0" applyNumberFormat="1" applyBorder="1" applyAlignment="1">
      <alignment horizontal="center" vertical="center" shrinkToFit="1"/>
    </xf>
    <xf numFmtId="0" fontId="135" fillId="33" borderId="118" xfId="0" applyFont="1" applyFill="1" applyBorder="1" applyAlignment="1">
      <alignment horizontal="left" vertical="center" shrinkToFit="1"/>
    </xf>
    <xf numFmtId="0" fontId="135" fillId="33" borderId="26" xfId="0" applyFont="1" applyFill="1" applyBorder="1" applyAlignment="1">
      <alignment horizontal="left" vertical="center" shrinkToFit="1"/>
    </xf>
    <xf numFmtId="0" fontId="0" fillId="0" borderId="118" xfId="0" applyBorder="1" applyAlignment="1">
      <alignment horizontal="center" vertical="center" shrinkToFit="1"/>
    </xf>
    <xf numFmtId="0" fontId="0" fillId="0" borderId="16" xfId="0" applyBorder="1" applyAlignment="1">
      <alignment horizontal="center" vertical="center" shrinkToFit="1"/>
    </xf>
    <xf numFmtId="0" fontId="135" fillId="33" borderId="208" xfId="0" applyFont="1" applyFill="1" applyBorder="1" applyAlignment="1">
      <alignment horizontal="left" vertical="center" shrinkToFit="1"/>
    </xf>
    <xf numFmtId="0" fontId="135" fillId="33" borderId="207" xfId="0" applyFont="1" applyFill="1" applyBorder="1" applyAlignment="1">
      <alignment horizontal="left" vertical="center" shrinkToFit="1"/>
    </xf>
    <xf numFmtId="0" fontId="135" fillId="33" borderId="18" xfId="0" applyFont="1" applyFill="1" applyBorder="1" applyAlignment="1">
      <alignment horizontal="left" vertical="center" shrinkToFit="1"/>
    </xf>
    <xf numFmtId="0" fontId="135" fillId="33" borderId="28" xfId="0" applyFont="1" applyFill="1" applyBorder="1" applyAlignment="1">
      <alignment horizontal="left" vertical="center" shrinkToFit="1"/>
    </xf>
    <xf numFmtId="0" fontId="136" fillId="33" borderId="15" xfId="45" applyFont="1" applyFill="1" applyBorder="1" applyAlignment="1">
      <alignment horizontal="left" vertical="center" shrinkToFit="1"/>
    </xf>
    <xf numFmtId="0" fontId="136" fillId="33" borderId="30" xfId="45" applyFont="1" applyFill="1" applyBorder="1" applyAlignment="1">
      <alignment horizontal="left" vertical="center" shrinkToFit="1"/>
    </xf>
    <xf numFmtId="0" fontId="116" fillId="0" borderId="20" xfId="0" applyFont="1" applyBorder="1" applyAlignment="1">
      <alignment horizontal="center" vertical="center"/>
    </xf>
    <xf numFmtId="0" fontId="0" fillId="0" borderId="120" xfId="0" applyBorder="1" applyAlignment="1">
      <alignment horizontal="center" vertical="center" wrapText="1" shrinkToFit="1"/>
    </xf>
    <xf numFmtId="0" fontId="0" fillId="0" borderId="93" xfId="0" applyBorder="1" applyAlignment="1">
      <alignment horizontal="center" vertical="center" wrapText="1" shrinkToFit="1"/>
    </xf>
    <xf numFmtId="0" fontId="0" fillId="0" borderId="121" xfId="0" applyBorder="1" applyAlignment="1">
      <alignment horizontal="center" vertical="center" wrapText="1" shrinkToFit="1"/>
    </xf>
    <xf numFmtId="0" fontId="0" fillId="0" borderId="111"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112" xfId="0" applyBorder="1" applyAlignment="1">
      <alignment horizontal="center" vertical="center" wrapText="1" shrinkToFit="1"/>
    </xf>
    <xf numFmtId="0" fontId="0" fillId="0" borderId="122" xfId="0" applyBorder="1" applyAlignment="1">
      <alignment horizontal="center" vertical="center"/>
    </xf>
    <xf numFmtId="0" fontId="0" fillId="0" borderId="115" xfId="0" applyBorder="1" applyAlignment="1">
      <alignment horizontal="center" vertical="center"/>
    </xf>
    <xf numFmtId="0" fontId="0" fillId="0" borderId="123" xfId="0" applyBorder="1" applyAlignment="1">
      <alignment horizontal="center" vertical="center"/>
    </xf>
    <xf numFmtId="0" fontId="32" fillId="0" borderId="119"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14" xfId="0" applyFont="1" applyBorder="1" applyAlignment="1">
      <alignment horizontal="center" vertical="center" shrinkToFit="1"/>
    </xf>
    <xf numFmtId="0" fontId="32" fillId="0" borderId="41" xfId="0" applyFont="1" applyBorder="1" applyAlignment="1">
      <alignment horizontal="center" vertical="center" shrinkToFit="1"/>
    </xf>
    <xf numFmtId="0" fontId="32" fillId="0" borderId="122" xfId="0" applyFont="1" applyBorder="1" applyAlignment="1">
      <alignment horizontal="left" vertical="center" shrinkToFit="1"/>
    </xf>
    <xf numFmtId="0" fontId="32" fillId="0" borderId="14" xfId="0" applyFont="1" applyBorder="1" applyAlignment="1">
      <alignment horizontal="left" vertical="center" shrinkToFit="1"/>
    </xf>
    <xf numFmtId="0" fontId="32" fillId="0" borderId="44" xfId="0" applyFont="1" applyBorder="1" applyAlignment="1">
      <alignment horizontal="left" vertical="center" shrinkToFit="1"/>
    </xf>
    <xf numFmtId="0" fontId="32" fillId="0" borderId="68" xfId="0" applyFont="1" applyBorder="1" applyAlignment="1">
      <alignment horizontal="left" vertical="center" shrinkToFit="1"/>
    </xf>
    <xf numFmtId="0" fontId="32" fillId="0" borderId="23" xfId="0" applyFont="1" applyBorder="1" applyAlignment="1">
      <alignment horizontal="left" vertical="center" shrinkToFit="1"/>
    </xf>
    <xf numFmtId="0" fontId="32" fillId="0" borderId="69" xfId="0" applyFont="1" applyBorder="1" applyAlignment="1">
      <alignment horizontal="left" vertical="center" shrinkToFit="1"/>
    </xf>
    <xf numFmtId="0" fontId="32" fillId="0" borderId="40" xfId="0" applyFont="1" applyBorder="1" applyAlignment="1">
      <alignment horizontal="left" vertical="center" shrinkToFit="1"/>
    </xf>
    <xf numFmtId="0" fontId="32" fillId="0" borderId="58" xfId="0" applyFont="1" applyBorder="1" applyAlignment="1">
      <alignment horizontal="left" vertical="center" shrinkToFit="1"/>
    </xf>
    <xf numFmtId="0" fontId="137" fillId="0" borderId="20" xfId="0" applyFont="1" applyBorder="1" applyAlignment="1">
      <alignment horizontal="center" vertical="center" shrinkToFit="1"/>
    </xf>
    <xf numFmtId="0" fontId="137" fillId="0" borderId="111" xfId="0" applyFont="1" applyBorder="1" applyAlignment="1">
      <alignment horizontal="center" vertical="center" shrinkToFit="1"/>
    </xf>
    <xf numFmtId="0" fontId="137" fillId="0" borderId="17" xfId="0" applyFont="1" applyBorder="1" applyAlignment="1">
      <alignment horizontal="center" vertical="center" shrinkToFit="1"/>
    </xf>
    <xf numFmtId="0" fontId="137" fillId="0" borderId="112" xfId="0" applyFont="1" applyBorder="1" applyAlignment="1">
      <alignment horizontal="center" vertical="center" shrinkToFit="1"/>
    </xf>
    <xf numFmtId="0" fontId="137" fillId="0" borderId="40" xfId="0" applyFont="1" applyBorder="1" applyAlignment="1">
      <alignment horizontal="center" vertical="center" shrinkToFit="1"/>
    </xf>
    <xf numFmtId="0" fontId="137" fillId="0" borderId="41" xfId="0" applyFont="1" applyBorder="1" applyAlignment="1">
      <alignment horizontal="center" vertical="center" shrinkToFit="1"/>
    </xf>
    <xf numFmtId="0" fontId="137" fillId="0" borderId="35" xfId="0" applyFont="1" applyBorder="1" applyAlignment="1">
      <alignment horizontal="center" vertical="center" shrinkToFit="1"/>
    </xf>
    <xf numFmtId="0" fontId="29" fillId="0" borderId="92" xfId="0" applyFont="1" applyFill="1" applyBorder="1" applyAlignment="1">
      <alignment horizontal="left" vertical="center" wrapText="1"/>
    </xf>
    <xf numFmtId="0" fontId="29" fillId="0" borderId="42" xfId="0" applyFont="1" applyFill="1" applyBorder="1" applyAlignment="1">
      <alignment horizontal="left" vertical="center" wrapText="1"/>
    </xf>
    <xf numFmtId="0" fontId="29" fillId="0" borderId="90"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91" xfId="0" applyFont="1" applyFill="1" applyBorder="1" applyAlignment="1">
      <alignment horizontal="left" vertical="center" wrapText="1"/>
    </xf>
    <xf numFmtId="0" fontId="138" fillId="33" borderId="115" xfId="0" applyFont="1" applyFill="1" applyBorder="1" applyAlignment="1">
      <alignment horizontal="center" vertical="center"/>
    </xf>
    <xf numFmtId="0" fontId="137" fillId="0" borderId="68" xfId="0" applyFont="1" applyBorder="1" applyAlignment="1">
      <alignment horizontal="center" vertical="center" shrinkToFit="1"/>
    </xf>
    <xf numFmtId="0" fontId="0" fillId="0" borderId="122" xfId="0" applyBorder="1" applyAlignment="1">
      <alignment horizontal="center" vertical="center" shrinkToFit="1"/>
    </xf>
    <xf numFmtId="0" fontId="0" fillId="0" borderId="123" xfId="0" applyBorder="1" applyAlignment="1">
      <alignment horizontal="center" vertical="center" shrinkToFit="1"/>
    </xf>
    <xf numFmtId="0" fontId="137" fillId="0" borderId="58" xfId="0" applyFont="1" applyBorder="1" applyAlignment="1">
      <alignment horizontal="center" vertical="center" shrinkToFit="1"/>
    </xf>
    <xf numFmtId="181" fontId="120" fillId="0" borderId="92" xfId="43" applyNumberFormat="1" applyFont="1" applyBorder="1" applyAlignment="1">
      <alignment horizontal="left" vertical="center" wrapText="1"/>
    </xf>
    <xf numFmtId="181" fontId="120" fillId="0" borderId="93" xfId="43" applyNumberFormat="1" applyFont="1" applyBorder="1" applyAlignment="1">
      <alignment horizontal="left" vertical="center" wrapText="1"/>
    </xf>
    <xf numFmtId="181" fontId="120" fillId="0" borderId="42" xfId="43" applyNumberFormat="1" applyFont="1" applyBorder="1" applyAlignment="1">
      <alignment horizontal="left" vertical="center" wrapText="1"/>
    </xf>
    <xf numFmtId="181" fontId="120" fillId="0" borderId="90" xfId="43" applyNumberFormat="1" applyFont="1" applyBorder="1" applyAlignment="1">
      <alignment horizontal="left" vertical="center" wrapText="1"/>
    </xf>
    <xf numFmtId="181" fontId="120" fillId="0" borderId="0" xfId="43" applyNumberFormat="1" applyFont="1" applyAlignment="1">
      <alignment horizontal="left" vertical="center" wrapText="1"/>
    </xf>
    <xf numFmtId="181" fontId="120" fillId="0" borderId="47" xfId="43" applyNumberFormat="1" applyFont="1" applyBorder="1" applyAlignment="1">
      <alignment horizontal="left" vertical="center" wrapText="1"/>
    </xf>
    <xf numFmtId="182" fontId="0" fillId="35" borderId="50" xfId="0" applyNumberFormat="1" applyFill="1" applyBorder="1" applyAlignment="1">
      <alignment horizontal="center" vertical="center" textRotation="255"/>
    </xf>
    <xf numFmtId="182" fontId="0" fillId="35" borderId="78" xfId="0" applyNumberFormat="1" applyFill="1" applyBorder="1" applyAlignment="1">
      <alignment horizontal="center" vertical="center" textRotation="255"/>
    </xf>
    <xf numFmtId="182" fontId="0" fillId="35" borderId="125" xfId="0" applyNumberFormat="1" applyFill="1" applyBorder="1" applyAlignment="1">
      <alignment horizontal="center" vertical="center" textRotation="255"/>
    </xf>
    <xf numFmtId="0" fontId="137" fillId="0" borderId="122" xfId="0" applyFont="1" applyBorder="1" applyAlignment="1">
      <alignment horizontal="center" vertical="center" shrinkToFit="1"/>
    </xf>
    <xf numFmtId="0" fontId="137" fillId="0" borderId="115" xfId="0" applyFont="1" applyBorder="1" applyAlignment="1">
      <alignment horizontal="center" vertical="center" shrinkToFit="1"/>
    </xf>
    <xf numFmtId="0" fontId="137" fillId="0" borderId="14" xfId="0" applyFont="1" applyBorder="1" applyAlignment="1">
      <alignment horizontal="center" vertical="center" shrinkToFit="1"/>
    </xf>
    <xf numFmtId="0" fontId="3" fillId="0" borderId="0" xfId="0" applyFont="1" applyAlignment="1">
      <alignment horizontal="left" vertical="top" wrapText="1"/>
    </xf>
    <xf numFmtId="0" fontId="5" fillId="0" borderId="72" xfId="0" applyFont="1" applyBorder="1" applyAlignment="1">
      <alignment horizontal="center" vertical="center" shrinkToFit="1"/>
    </xf>
    <xf numFmtId="0" fontId="0" fillId="0" borderId="18" xfId="0" applyBorder="1" applyAlignment="1">
      <alignment horizontal="center" vertical="center" shrinkToFit="1"/>
    </xf>
    <xf numFmtId="0" fontId="4" fillId="0" borderId="18" xfId="0" applyFont="1" applyBorder="1" applyAlignment="1">
      <alignment horizontal="center" vertical="center" shrinkToFit="1"/>
    </xf>
    <xf numFmtId="0" fontId="5" fillId="0" borderId="25" xfId="0" applyFont="1" applyBorder="1" applyAlignment="1">
      <alignment horizontal="center" vertical="center" shrinkToFit="1"/>
    </xf>
    <xf numFmtId="0" fontId="4" fillId="0" borderId="19" xfId="0" applyFont="1" applyBorder="1" applyAlignment="1">
      <alignment horizontal="center" vertical="center" shrinkToFit="1"/>
    </xf>
    <xf numFmtId="0" fontId="5" fillId="0" borderId="0" xfId="0" applyFont="1" applyAlignment="1">
      <alignment horizontal="left" vertical="top" wrapText="1"/>
    </xf>
    <xf numFmtId="0" fontId="122" fillId="33" borderId="23" xfId="0" applyFont="1" applyFill="1" applyBorder="1" applyAlignment="1">
      <alignment horizontal="left" vertical="center" shrinkToFit="1"/>
    </xf>
    <xf numFmtId="0" fontId="122" fillId="33" borderId="34" xfId="0" applyFont="1" applyFill="1" applyBorder="1" applyAlignment="1">
      <alignment horizontal="left" vertical="center" shrinkToFit="1"/>
    </xf>
    <xf numFmtId="0" fontId="35" fillId="33" borderId="34" xfId="0" applyFont="1" applyFill="1" applyBorder="1" applyAlignment="1">
      <alignment horizontal="left" vertical="center" shrinkToFit="1"/>
    </xf>
    <xf numFmtId="0" fontId="35" fillId="33" borderId="77" xfId="0" applyFont="1" applyFill="1" applyBorder="1" applyAlignment="1">
      <alignment horizontal="left" vertical="center" shrinkToFit="1"/>
    </xf>
    <xf numFmtId="0" fontId="9" fillId="0" borderId="0" xfId="0" applyFont="1" applyAlignment="1">
      <alignment horizontal="right" vertical="center" wrapText="1"/>
    </xf>
    <xf numFmtId="0" fontId="0" fillId="0" borderId="0" xfId="0" applyAlignment="1">
      <alignment horizontal="right" vertical="center" wrapText="1"/>
    </xf>
    <xf numFmtId="20" fontId="56" fillId="33" borderId="34" xfId="0" applyNumberFormat="1" applyFont="1" applyFill="1" applyBorder="1" applyAlignment="1">
      <alignment horizontal="left" vertical="center" shrinkToFit="1"/>
    </xf>
    <xf numFmtId="0" fontId="56" fillId="33" borderId="77" xfId="0" applyFont="1" applyFill="1" applyBorder="1" applyAlignment="1">
      <alignment horizontal="left" vertical="center" shrinkToFit="1"/>
    </xf>
    <xf numFmtId="0" fontId="5" fillId="0" borderId="34" xfId="0" applyFont="1" applyBorder="1" applyAlignment="1">
      <alignment horizontal="center" vertical="center" shrinkToFit="1"/>
    </xf>
    <xf numFmtId="0" fontId="5" fillId="0" borderId="21" xfId="0" applyFont="1" applyBorder="1" applyAlignment="1">
      <alignment horizontal="center" vertical="center" shrinkToFit="1"/>
    </xf>
    <xf numFmtId="0" fontId="122" fillId="33" borderId="21" xfId="0" applyFont="1" applyFill="1" applyBorder="1" applyAlignment="1">
      <alignment horizontal="left" vertical="center" shrinkToFit="1"/>
    </xf>
    <xf numFmtId="0" fontId="32" fillId="33" borderId="23" xfId="0" applyFont="1" applyFill="1" applyBorder="1" applyAlignment="1">
      <alignment horizontal="left" vertical="center" shrinkToFit="1"/>
    </xf>
    <xf numFmtId="0" fontId="32" fillId="33" borderId="34" xfId="0" applyFont="1" applyFill="1" applyBorder="1" applyAlignment="1">
      <alignment horizontal="left" vertical="center" shrinkToFit="1"/>
    </xf>
    <xf numFmtId="0" fontId="32" fillId="33" borderId="77" xfId="0" applyFont="1" applyFill="1" applyBorder="1" applyAlignment="1">
      <alignment horizontal="left" vertical="center" shrinkToFit="1"/>
    </xf>
    <xf numFmtId="0" fontId="4" fillId="0" borderId="22" xfId="0" applyFont="1" applyBorder="1" applyAlignment="1">
      <alignment horizontal="left" vertical="top" wrapText="1"/>
    </xf>
    <xf numFmtId="0" fontId="4" fillId="0" borderId="0" xfId="0" applyFont="1" applyAlignment="1">
      <alignment horizontal="left" vertical="top" wrapText="1"/>
    </xf>
    <xf numFmtId="0" fontId="4" fillId="0" borderId="33" xfId="0" applyFont="1" applyBorder="1" applyAlignment="1">
      <alignment horizontal="left" vertical="top" wrapText="1"/>
    </xf>
    <xf numFmtId="0" fontId="4" fillId="0" borderId="75" xfId="0" applyFont="1" applyBorder="1" applyAlignment="1">
      <alignment horizontal="left" vertical="top" wrapText="1"/>
    </xf>
    <xf numFmtId="0" fontId="4" fillId="0" borderId="72" xfId="0" applyFont="1" applyBorder="1" applyAlignment="1">
      <alignment horizontal="left" vertical="top" wrapText="1"/>
    </xf>
    <xf numFmtId="0" fontId="0" fillId="0" borderId="78" xfId="0" applyBorder="1" applyAlignment="1">
      <alignment horizontal="left" vertical="top" wrapText="1"/>
    </xf>
    <xf numFmtId="0" fontId="4" fillId="0" borderId="78" xfId="0" applyFont="1" applyBorder="1" applyAlignment="1">
      <alignment horizontal="left" vertical="top" wrapText="1"/>
    </xf>
    <xf numFmtId="0" fontId="0" fillId="0" borderId="0" xfId="0" applyAlignment="1">
      <alignment vertical="top" wrapText="1"/>
    </xf>
    <xf numFmtId="20" fontId="9" fillId="33" borderId="34" xfId="0" applyNumberFormat="1" applyFont="1" applyFill="1" applyBorder="1" applyAlignment="1">
      <alignment horizontal="center" vertical="center" shrinkToFit="1"/>
    </xf>
    <xf numFmtId="0" fontId="9" fillId="33" borderId="34" xfId="0" applyFont="1" applyFill="1" applyBorder="1" applyAlignment="1">
      <alignment horizontal="center" vertical="center" shrinkToFit="1"/>
    </xf>
    <xf numFmtId="0" fontId="55" fillId="33" borderId="38" xfId="0" applyFont="1" applyFill="1" applyBorder="1" applyAlignment="1">
      <alignment horizontal="center" vertical="center" shrinkToFit="1"/>
    </xf>
    <xf numFmtId="0" fontId="55" fillId="33" borderId="0" xfId="0" applyFont="1" applyFill="1" applyAlignment="1">
      <alignment horizontal="center" vertical="center" shrinkToFit="1"/>
    </xf>
    <xf numFmtId="0" fontId="55" fillId="33" borderId="24" xfId="0" applyFont="1" applyFill="1" applyBorder="1" applyAlignment="1">
      <alignment horizontal="center" vertical="center" shrinkToFit="1"/>
    </xf>
    <xf numFmtId="0" fontId="55" fillId="33" borderId="39" xfId="0" applyFont="1" applyFill="1" applyBorder="1" applyAlignment="1">
      <alignment horizontal="center" vertical="center" shrinkToFit="1"/>
    </xf>
    <xf numFmtId="0" fontId="55" fillId="33" borderId="20" xfId="0" applyFont="1" applyFill="1" applyBorder="1" applyAlignment="1">
      <alignment horizontal="center" vertical="center" shrinkToFit="1"/>
    </xf>
    <xf numFmtId="0" fontId="55" fillId="33" borderId="19" xfId="0" applyFont="1" applyFill="1" applyBorder="1" applyAlignment="1">
      <alignment horizontal="center" vertical="center" shrinkToFit="1"/>
    </xf>
    <xf numFmtId="0" fontId="45" fillId="0" borderId="46" xfId="0" applyFont="1" applyBorder="1" applyAlignment="1">
      <alignment horizontal="center" vertical="center" wrapText="1"/>
    </xf>
    <xf numFmtId="0" fontId="45" fillId="0" borderId="33" xfId="0" applyFont="1" applyBorder="1" applyAlignment="1">
      <alignment horizontal="center" vertical="center" wrapText="1"/>
    </xf>
    <xf numFmtId="0" fontId="54" fillId="33" borderId="193" xfId="0" applyFont="1" applyFill="1" applyBorder="1" applyAlignment="1">
      <alignment horizontal="center" vertical="center" shrinkToFit="1"/>
    </xf>
    <xf numFmtId="0" fontId="54" fillId="33" borderId="194" xfId="0" applyFont="1" applyFill="1" applyBorder="1" applyAlignment="1">
      <alignment horizontal="center" vertical="center" shrinkToFit="1"/>
    </xf>
    <xf numFmtId="0" fontId="54" fillId="33" borderId="195" xfId="0" applyFont="1" applyFill="1" applyBorder="1" applyAlignment="1">
      <alignment horizontal="center" vertical="center" shrinkToFit="1"/>
    </xf>
    <xf numFmtId="20" fontId="56" fillId="33" borderId="34" xfId="0" applyNumberFormat="1" applyFont="1" applyFill="1" applyBorder="1" applyAlignment="1">
      <alignment horizontal="center" vertical="center" shrinkToFit="1"/>
    </xf>
    <xf numFmtId="0" fontId="56" fillId="33" borderId="34" xfId="0" applyFont="1" applyFill="1" applyBorder="1" applyAlignment="1">
      <alignment horizontal="center" vertical="center" shrinkToFit="1"/>
    </xf>
    <xf numFmtId="0" fontId="124" fillId="0" borderId="0" xfId="0" applyFont="1" applyAlignment="1">
      <alignment horizontal="justify" vertical="center"/>
    </xf>
    <xf numFmtId="0" fontId="38" fillId="0" borderId="0" xfId="0" applyFont="1">
      <alignment vertical="center"/>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7" fillId="0" borderId="24" xfId="0" applyFont="1" applyBorder="1" applyAlignment="1">
      <alignment horizontal="center" vertical="center" wrapText="1"/>
    </xf>
    <xf numFmtId="0" fontId="4" fillId="0" borderId="104" xfId="0" applyFont="1" applyBorder="1" applyAlignment="1">
      <alignment horizontal="left" vertical="top" wrapText="1"/>
    </xf>
    <xf numFmtId="0" fontId="4" fillId="0" borderId="105" xfId="0" applyFont="1" applyBorder="1" applyAlignment="1">
      <alignment horizontal="left" vertical="top" wrapText="1"/>
    </xf>
    <xf numFmtId="0" fontId="4" fillId="0" borderId="206" xfId="0" applyFont="1" applyBorder="1" applyAlignment="1">
      <alignment horizontal="left" vertical="top" wrapText="1"/>
    </xf>
    <xf numFmtId="0" fontId="4" fillId="0" borderId="39" xfId="0" applyFont="1" applyBorder="1" applyAlignment="1">
      <alignment horizontal="left" vertical="top" wrapText="1"/>
    </xf>
    <xf numFmtId="0" fontId="4" fillId="0" borderId="20" xfId="0" applyFont="1" applyBorder="1" applyAlignment="1">
      <alignment horizontal="left" vertical="top" wrapText="1"/>
    </xf>
    <xf numFmtId="0" fontId="4" fillId="0" borderId="19" xfId="0" applyFont="1" applyBorder="1" applyAlignment="1">
      <alignment horizontal="left" vertical="top" wrapText="1"/>
    </xf>
    <xf numFmtId="0" fontId="7" fillId="0" borderId="3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4" fillId="0" borderId="76" xfId="0" applyFont="1" applyBorder="1" applyAlignment="1">
      <alignment horizontal="left" vertical="top" wrapText="1"/>
    </xf>
    <xf numFmtId="0" fontId="4" fillId="0" borderId="105" xfId="0" applyFont="1" applyBorder="1" applyAlignment="1">
      <alignment horizontal="center" vertical="top" wrapText="1"/>
    </xf>
    <xf numFmtId="0" fontId="4" fillId="0" borderId="106" xfId="0" applyFont="1" applyBorder="1" applyAlignment="1">
      <alignment horizontal="center" vertical="top" wrapText="1"/>
    </xf>
    <xf numFmtId="0" fontId="6" fillId="0" borderId="0" xfId="0" applyFont="1" applyAlignment="1">
      <alignment horizontal="center" vertical="top" wrapText="1"/>
    </xf>
    <xf numFmtId="0" fontId="6" fillId="0" borderId="76" xfId="0" applyFont="1" applyBorder="1" applyAlignment="1">
      <alignment horizontal="center" vertical="top" wrapText="1"/>
    </xf>
    <xf numFmtId="177" fontId="5" fillId="0" borderId="0" xfId="0" applyNumberFormat="1" applyFont="1" applyAlignment="1">
      <alignment horizontal="right" vertical="top" wrapText="1"/>
    </xf>
    <xf numFmtId="177" fontId="5" fillId="0" borderId="76" xfId="0" applyNumberFormat="1" applyFont="1" applyBorder="1" applyAlignment="1">
      <alignment horizontal="right" vertical="top" wrapText="1"/>
    </xf>
    <xf numFmtId="0" fontId="5" fillId="0" borderId="76" xfId="0" applyFont="1" applyBorder="1" applyAlignment="1">
      <alignment horizontal="left" vertical="top" wrapText="1"/>
    </xf>
    <xf numFmtId="0" fontId="9" fillId="0" borderId="0" xfId="0" applyFont="1" applyAlignment="1">
      <alignment horizontal="right" vertical="center" shrinkToFit="1"/>
    </xf>
    <xf numFmtId="0" fontId="0" fillId="0" borderId="0" xfId="0" applyAlignment="1">
      <alignment horizontal="right" vertical="center" shrinkToFit="1"/>
    </xf>
    <xf numFmtId="0" fontId="5" fillId="0" borderId="11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9" xfId="0" applyFont="1" applyBorder="1" applyAlignment="1">
      <alignment horizontal="center" vertical="center" wrapText="1"/>
    </xf>
    <xf numFmtId="0" fontId="45" fillId="0" borderId="107" xfId="0" applyFont="1" applyBorder="1" applyAlignment="1">
      <alignment horizontal="center" vertical="center" wrapText="1"/>
    </xf>
    <xf numFmtId="0" fontId="45" fillId="0" borderId="108" xfId="0" applyFont="1" applyBorder="1" applyAlignment="1">
      <alignment horizontal="center" vertical="center" wrapText="1"/>
    </xf>
    <xf numFmtId="0" fontId="40" fillId="33" borderId="107" xfId="0" applyFont="1" applyFill="1" applyBorder="1" applyAlignment="1">
      <alignment horizontal="center" vertical="center" wrapText="1"/>
    </xf>
    <xf numFmtId="0" fontId="40" fillId="33" borderId="108" xfId="0" applyFont="1" applyFill="1" applyBorder="1" applyAlignment="1">
      <alignment horizontal="center" vertical="center" wrapText="1"/>
    </xf>
    <xf numFmtId="0" fontId="40" fillId="33" borderId="109" xfId="0" applyFont="1" applyFill="1" applyBorder="1" applyAlignment="1">
      <alignment horizontal="center" vertical="center" wrapText="1"/>
    </xf>
    <xf numFmtId="0" fontId="45" fillId="0" borderId="39" xfId="0" applyFont="1" applyBorder="1" applyAlignment="1">
      <alignment horizontal="center" vertical="center" wrapText="1"/>
    </xf>
    <xf numFmtId="0" fontId="45" fillId="0" borderId="20"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03" xfId="0" applyFont="1" applyBorder="1" applyAlignment="1">
      <alignment horizontal="center" vertical="center" wrapText="1"/>
    </xf>
    <xf numFmtId="0" fontId="7" fillId="0" borderId="204" xfId="0" applyFont="1" applyBorder="1" applyAlignment="1">
      <alignment horizontal="center" vertical="center" wrapText="1"/>
    </xf>
    <xf numFmtId="0" fontId="7" fillId="0" borderId="205" xfId="0" applyFont="1" applyBorder="1" applyAlignment="1">
      <alignment horizontal="center" vertical="center" wrapText="1"/>
    </xf>
    <xf numFmtId="0" fontId="35" fillId="33" borderId="38" xfId="0" applyFont="1" applyFill="1" applyBorder="1" applyAlignment="1">
      <alignment horizontal="center" vertical="center" wrapText="1"/>
    </xf>
    <xf numFmtId="0" fontId="35" fillId="33" borderId="0" xfId="0" applyFont="1" applyFill="1" applyAlignment="1">
      <alignment vertical="center" wrapText="1"/>
    </xf>
    <xf numFmtId="0" fontId="35" fillId="33" borderId="76" xfId="0" applyFont="1" applyFill="1" applyBorder="1" applyAlignment="1">
      <alignment vertical="center" wrapText="1"/>
    </xf>
    <xf numFmtId="0" fontId="35" fillId="33" borderId="38" xfId="0" applyFont="1" applyFill="1" applyBorder="1" applyAlignment="1">
      <alignment vertical="center" wrapText="1"/>
    </xf>
    <xf numFmtId="0" fontId="22" fillId="33" borderId="199" xfId="0" applyFont="1" applyFill="1" applyBorder="1" applyAlignment="1">
      <alignment horizontal="center" vertical="center" shrinkToFit="1"/>
    </xf>
    <xf numFmtId="0" fontId="22" fillId="33" borderId="34" xfId="0" applyFont="1" applyFill="1" applyBorder="1" applyAlignment="1">
      <alignment horizontal="center" vertical="center" shrinkToFit="1"/>
    </xf>
    <xf numFmtId="0" fontId="22" fillId="33" borderId="21" xfId="0" applyFont="1" applyFill="1" applyBorder="1" applyAlignment="1">
      <alignment horizontal="center" vertical="center" shrinkToFit="1"/>
    </xf>
    <xf numFmtId="0" fontId="5" fillId="0" borderId="199" xfId="0" applyFont="1" applyBorder="1" applyAlignment="1">
      <alignment horizontal="center" vertical="center" shrinkToFit="1"/>
    </xf>
    <xf numFmtId="0" fontId="0" fillId="0" borderId="34" xfId="0" applyBorder="1" applyAlignment="1">
      <alignment horizontal="center" vertical="center" shrinkToFit="1"/>
    </xf>
    <xf numFmtId="0" fontId="4" fillId="0" borderId="38" xfId="0" applyFont="1" applyBorder="1" applyAlignment="1">
      <alignment horizontal="justify" vertical="center" shrinkToFit="1"/>
    </xf>
    <xf numFmtId="0" fontId="0" fillId="0" borderId="24" xfId="0" applyBorder="1" applyAlignment="1">
      <alignment horizontal="justify" vertical="center" shrinkToFit="1"/>
    </xf>
    <xf numFmtId="0" fontId="120" fillId="0" borderId="23" xfId="0" applyFont="1" applyBorder="1" applyAlignment="1">
      <alignment horizontal="center" vertical="center" shrinkToFit="1"/>
    </xf>
    <xf numFmtId="0" fontId="120" fillId="0" borderId="21" xfId="0" applyFont="1" applyBorder="1" applyAlignment="1">
      <alignment horizontal="center" vertical="center" shrinkToFit="1"/>
    </xf>
    <xf numFmtId="0" fontId="122" fillId="33" borderId="130" xfId="0" applyFont="1" applyFill="1" applyBorder="1" applyAlignment="1">
      <alignment horizontal="left" vertical="center" shrinkToFit="1"/>
    </xf>
    <xf numFmtId="0" fontId="122" fillId="33" borderId="77" xfId="0" applyFont="1" applyFill="1" applyBorder="1" applyAlignment="1">
      <alignment horizontal="left" vertical="center" shrinkToFit="1"/>
    </xf>
    <xf numFmtId="0" fontId="0" fillId="0" borderId="34" xfId="0" applyBorder="1" applyAlignment="1">
      <alignment vertical="center" shrinkToFit="1"/>
    </xf>
    <xf numFmtId="0" fontId="0" fillId="0" borderId="77" xfId="0" applyBorder="1" applyAlignment="1">
      <alignment vertical="center" shrinkToFit="1"/>
    </xf>
    <xf numFmtId="0" fontId="5" fillId="0" borderId="200" xfId="0" applyFont="1" applyBorder="1" applyAlignment="1">
      <alignment horizontal="center" vertical="center" shrinkToFit="1"/>
    </xf>
    <xf numFmtId="0" fontId="0" fillId="0" borderId="194" xfId="0" applyBorder="1" applyAlignment="1">
      <alignment horizontal="center" vertical="center" shrinkToFit="1"/>
    </xf>
    <xf numFmtId="0" fontId="0" fillId="0" borderId="201" xfId="0" applyBorder="1" applyAlignment="1">
      <alignment horizontal="center" vertical="center" shrinkToFit="1"/>
    </xf>
    <xf numFmtId="0" fontId="5" fillId="0" borderId="110"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46" xfId="0" applyFont="1" applyBorder="1" applyAlignment="1">
      <alignment horizontal="center" vertical="center" shrinkToFit="1"/>
    </xf>
    <xf numFmtId="0" fontId="0" fillId="0" borderId="25" xfId="0" applyBorder="1" applyAlignment="1">
      <alignment horizontal="center" vertical="center" shrinkToFit="1"/>
    </xf>
    <xf numFmtId="0" fontId="0" fillId="0" borderId="39" xfId="0" applyBorder="1" applyAlignment="1">
      <alignment horizontal="center" vertical="center" shrinkToFit="1"/>
    </xf>
    <xf numFmtId="0" fontId="0" fillId="0" borderId="19" xfId="0" applyBorder="1" applyAlignment="1">
      <alignment horizontal="center" vertical="center" shrinkToFit="1"/>
    </xf>
    <xf numFmtId="0" fontId="5" fillId="0" borderId="75"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196" xfId="0" applyFont="1" applyBorder="1" applyAlignment="1">
      <alignment horizontal="center" vertical="center" shrinkToFit="1"/>
    </xf>
    <xf numFmtId="0" fontId="0" fillId="0" borderId="197" xfId="0" applyBorder="1" applyAlignment="1">
      <alignment horizontal="center" vertical="center" shrinkToFit="1"/>
    </xf>
    <xf numFmtId="0" fontId="5" fillId="0" borderId="0" xfId="0" applyFont="1" applyAlignment="1">
      <alignment horizontal="center" vertical="top" wrapText="1"/>
    </xf>
    <xf numFmtId="0" fontId="5" fillId="0" borderId="76" xfId="0" applyFont="1" applyBorder="1" applyAlignment="1">
      <alignment horizontal="center" vertical="top" wrapText="1"/>
    </xf>
    <xf numFmtId="0" fontId="5" fillId="0" borderId="0" xfId="0" applyFont="1" applyAlignment="1">
      <alignment horizontal="center" vertical="center" wrapText="1"/>
    </xf>
    <xf numFmtId="0" fontId="5" fillId="0" borderId="76" xfId="0" applyFont="1" applyBorder="1" applyAlignment="1">
      <alignment horizontal="center" vertical="center" wrapText="1"/>
    </xf>
    <xf numFmtId="0" fontId="0" fillId="0" borderId="20" xfId="0" applyBorder="1" applyAlignment="1">
      <alignment vertical="top" wrapText="1"/>
    </xf>
    <xf numFmtId="0" fontId="0" fillId="0" borderId="103" xfId="0" applyBorder="1" applyAlignment="1">
      <alignment vertical="top" wrapText="1"/>
    </xf>
    <xf numFmtId="0" fontId="5" fillId="0" borderId="33" xfId="0" applyFont="1" applyBorder="1" applyAlignment="1">
      <alignment horizontal="center" vertical="center" wrapText="1"/>
    </xf>
    <xf numFmtId="0" fontId="5" fillId="0" borderId="20" xfId="0" applyFont="1" applyBorder="1" applyAlignment="1">
      <alignment horizontal="center" vertical="center" wrapText="1"/>
    </xf>
    <xf numFmtId="0" fontId="5" fillId="33" borderId="46" xfId="0" applyFont="1" applyFill="1" applyBorder="1" applyAlignment="1">
      <alignment horizontal="left" vertical="center" wrapText="1"/>
    </xf>
    <xf numFmtId="0" fontId="5" fillId="33" borderId="33" xfId="0" applyFont="1" applyFill="1" applyBorder="1" applyAlignment="1">
      <alignment horizontal="left" vertical="center" wrapText="1"/>
    </xf>
    <xf numFmtId="0" fontId="5" fillId="33" borderId="75" xfId="0" applyFont="1" applyFill="1" applyBorder="1" applyAlignment="1">
      <alignment horizontal="left" vertical="center" wrapText="1"/>
    </xf>
    <xf numFmtId="0" fontId="5" fillId="33" borderId="38" xfId="0" applyFont="1" applyFill="1" applyBorder="1" applyAlignment="1">
      <alignment horizontal="left" vertical="center" wrapText="1"/>
    </xf>
    <xf numFmtId="0" fontId="5" fillId="33" borderId="0" xfId="0" applyFont="1" applyFill="1" applyAlignment="1">
      <alignment horizontal="left" vertical="center" wrapText="1"/>
    </xf>
    <xf numFmtId="0" fontId="5" fillId="33" borderId="76" xfId="0" applyFont="1" applyFill="1" applyBorder="1" applyAlignment="1">
      <alignment horizontal="left" vertical="center" wrapText="1"/>
    </xf>
    <xf numFmtId="0" fontId="5" fillId="33" borderId="39" xfId="0" applyFont="1" applyFill="1" applyBorder="1" applyAlignment="1">
      <alignment horizontal="left" vertical="center" wrapText="1"/>
    </xf>
    <xf numFmtId="0" fontId="5" fillId="33" borderId="20" xfId="0" applyFont="1" applyFill="1" applyBorder="1" applyAlignment="1">
      <alignment horizontal="left" vertical="center" wrapText="1"/>
    </xf>
    <xf numFmtId="0" fontId="5" fillId="33" borderId="103" xfId="0" applyFont="1" applyFill="1" applyBorder="1" applyAlignment="1">
      <alignment horizontal="left" vertical="center" wrapText="1"/>
    </xf>
    <xf numFmtId="0" fontId="54" fillId="33" borderId="46" xfId="0" applyFont="1" applyFill="1" applyBorder="1" applyAlignment="1">
      <alignment horizontal="center" vertical="center" shrinkToFit="1"/>
    </xf>
    <xf numFmtId="0" fontId="54" fillId="33" borderId="33" xfId="0" applyFont="1" applyFill="1" applyBorder="1" applyAlignment="1">
      <alignment horizontal="center" vertical="center" shrinkToFit="1"/>
    </xf>
    <xf numFmtId="0" fontId="54" fillId="33" borderId="75" xfId="0" applyFont="1" applyFill="1" applyBorder="1" applyAlignment="1">
      <alignment horizontal="center" vertical="center" shrinkToFit="1"/>
    </xf>
    <xf numFmtId="0" fontId="54" fillId="33" borderId="39" xfId="0" applyFont="1" applyFill="1" applyBorder="1" applyAlignment="1">
      <alignment horizontal="center" vertical="center" shrinkToFit="1"/>
    </xf>
    <xf numFmtId="0" fontId="54" fillId="33" borderId="20" xfId="0" applyFont="1" applyFill="1" applyBorder="1" applyAlignment="1">
      <alignment horizontal="center" vertical="center" shrinkToFit="1"/>
    </xf>
    <xf numFmtId="0" fontId="54" fillId="33" borderId="103" xfId="0" applyFont="1" applyFill="1" applyBorder="1" applyAlignment="1">
      <alignment horizontal="center" vertical="center" shrinkToFi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2" xfId="0" applyFont="1" applyBorder="1" applyAlignment="1">
      <alignment horizontal="left" vertical="top" wrapText="1"/>
    </xf>
    <xf numFmtId="0" fontId="122" fillId="0" borderId="0" xfId="0" applyFont="1" applyAlignment="1">
      <alignment horizontal="left" vertical="center" shrinkToFit="1"/>
    </xf>
    <xf numFmtId="0" fontId="122" fillId="0" borderId="76" xfId="0" applyFont="1" applyBorder="1" applyAlignment="1">
      <alignment horizontal="left" vertical="center" shrinkToFit="1"/>
    </xf>
    <xf numFmtId="0" fontId="9" fillId="0" borderId="34" xfId="0" applyFont="1" applyBorder="1" applyAlignment="1">
      <alignment horizontal="center" vertical="center" shrinkToFit="1"/>
    </xf>
    <xf numFmtId="20" fontId="56" fillId="0" borderId="34" xfId="0" applyNumberFormat="1" applyFont="1" applyBorder="1" applyAlignment="1">
      <alignment horizontal="center" vertical="center" shrinkToFit="1"/>
    </xf>
    <xf numFmtId="0" fontId="56" fillId="0" borderId="34" xfId="0" applyFont="1" applyBorder="1" applyAlignment="1">
      <alignment horizontal="center" vertical="center" shrinkToFit="1"/>
    </xf>
    <xf numFmtId="0" fontId="56" fillId="0" borderId="77" xfId="0" applyFont="1" applyBorder="1" applyAlignment="1">
      <alignment horizontal="center" vertical="center" shrinkToFit="1"/>
    </xf>
    <xf numFmtId="0" fontId="122" fillId="0" borderId="0" xfId="0" applyFont="1" applyAlignment="1">
      <alignment horizontal="left" vertical="center" indent="1" shrinkToFit="1"/>
    </xf>
    <xf numFmtId="0" fontId="35" fillId="0" borderId="0" xfId="0" applyFont="1" applyAlignment="1">
      <alignment horizontal="left" vertical="center" indent="1" shrinkToFit="1"/>
    </xf>
    <xf numFmtId="0" fontId="35" fillId="0" borderId="76" xfId="0" applyFont="1" applyBorder="1" applyAlignment="1">
      <alignment horizontal="left" vertical="center" indent="1" shrinkToFit="1"/>
    </xf>
    <xf numFmtId="0" fontId="32" fillId="0" borderId="0" xfId="0" applyFont="1" applyAlignment="1">
      <alignment horizontal="left" vertical="center" indent="1" shrinkToFit="1"/>
    </xf>
    <xf numFmtId="0" fontId="32" fillId="0" borderId="76" xfId="0" applyFont="1" applyBorder="1" applyAlignment="1">
      <alignment horizontal="left" vertical="center" indent="1" shrinkToFit="1"/>
    </xf>
    <xf numFmtId="0" fontId="5" fillId="0" borderId="22" xfId="0" applyFont="1" applyBorder="1" applyAlignment="1">
      <alignment horizontal="right" wrapText="1" indent="3"/>
    </xf>
    <xf numFmtId="0" fontId="4" fillId="0" borderId="0" xfId="0" applyFont="1" applyAlignment="1">
      <alignment horizontal="right" wrapText="1" indent="3"/>
    </xf>
    <xf numFmtId="0" fontId="4" fillId="0" borderId="76" xfId="0" applyFont="1" applyBorder="1" applyAlignment="1">
      <alignment horizontal="right" wrapText="1" indent="3"/>
    </xf>
    <xf numFmtId="0" fontId="9" fillId="0" borderId="46"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0" borderId="75" xfId="0" applyFont="1" applyBorder="1" applyAlignment="1">
      <alignment horizontal="left" vertical="center" wrapText="1" indent="1"/>
    </xf>
    <xf numFmtId="0" fontId="9" fillId="0" borderId="38" xfId="0" applyFont="1" applyBorder="1" applyAlignment="1">
      <alignment horizontal="left" vertical="center" wrapText="1" indent="1"/>
    </xf>
    <xf numFmtId="0" fontId="9" fillId="0" borderId="0" xfId="0" applyFont="1" applyAlignment="1">
      <alignment horizontal="left" vertical="center" wrapText="1" indent="1"/>
    </xf>
    <xf numFmtId="0" fontId="9" fillId="0" borderId="76" xfId="0" applyFont="1" applyBorder="1" applyAlignment="1">
      <alignment horizontal="left" vertical="center" wrapText="1" indent="1"/>
    </xf>
    <xf numFmtId="0" fontId="9" fillId="0" borderId="39"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0" borderId="103" xfId="0" applyFont="1" applyBorder="1" applyAlignment="1">
      <alignment horizontal="left" vertical="center" wrapText="1" indent="1"/>
    </xf>
    <xf numFmtId="0" fontId="22" fillId="0" borderId="199" xfId="0" applyFont="1" applyBorder="1" applyAlignment="1">
      <alignment horizontal="center" vertical="center" shrinkToFit="1"/>
    </xf>
    <xf numFmtId="0" fontId="22" fillId="0" borderId="34" xfId="0" applyFont="1" applyBorder="1" applyAlignment="1">
      <alignment horizontal="center" vertical="center" shrinkToFit="1"/>
    </xf>
    <xf numFmtId="0" fontId="22" fillId="0" borderId="21" xfId="0" applyFont="1" applyBorder="1" applyAlignment="1">
      <alignment horizontal="center" vertical="center" shrinkToFit="1"/>
    </xf>
    <xf numFmtId="0" fontId="122" fillId="0" borderId="46" xfId="0" applyFont="1" applyBorder="1" applyAlignment="1">
      <alignment horizontal="left" vertical="center" indent="1" shrinkToFit="1"/>
    </xf>
    <xf numFmtId="0" fontId="122" fillId="0" borderId="33" xfId="0" applyFont="1" applyBorder="1" applyAlignment="1">
      <alignment horizontal="left" vertical="center" indent="1" shrinkToFit="1"/>
    </xf>
    <xf numFmtId="0" fontId="122" fillId="0" borderId="39" xfId="0" applyFont="1" applyBorder="1" applyAlignment="1">
      <alignment horizontal="left" vertical="center" indent="1" shrinkToFit="1"/>
    </xf>
    <xf numFmtId="0" fontId="122" fillId="0" borderId="20" xfId="0" applyFont="1" applyBorder="1" applyAlignment="1">
      <alignment horizontal="left" vertical="center" indent="1" shrinkToFi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22" fillId="0" borderId="23" xfId="0" applyFont="1" applyBorder="1" applyAlignment="1">
      <alignment horizontal="left" vertical="center" indent="1" shrinkToFit="1"/>
    </xf>
    <xf numFmtId="0" fontId="22" fillId="0" borderId="34" xfId="0" applyFont="1" applyBorder="1" applyAlignment="1">
      <alignment horizontal="left" vertical="center" indent="1" shrinkToFit="1"/>
    </xf>
    <xf numFmtId="0" fontId="22" fillId="0" borderId="77" xfId="0" applyFont="1" applyBorder="1" applyAlignment="1">
      <alignment horizontal="left" vertical="center" indent="1" shrinkToFit="1"/>
    </xf>
    <xf numFmtId="0" fontId="5" fillId="0" borderId="46"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22" fillId="0" borderId="193" xfId="0" applyFont="1" applyBorder="1" applyAlignment="1">
      <alignment horizontal="left" vertical="center" indent="1" shrinkToFit="1"/>
    </xf>
    <xf numFmtId="0" fontId="22" fillId="0" borderId="194" xfId="0" applyFont="1" applyBorder="1" applyAlignment="1">
      <alignment horizontal="left" vertical="center" indent="1" shrinkToFit="1"/>
    </xf>
    <xf numFmtId="0" fontId="22" fillId="0" borderId="195" xfId="0" applyFont="1" applyBorder="1" applyAlignment="1">
      <alignment horizontal="left" vertical="center" indent="1" shrinkToFit="1"/>
    </xf>
    <xf numFmtId="0" fontId="7" fillId="0" borderId="110"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03" xfId="0" applyFont="1" applyBorder="1" applyAlignment="1">
      <alignment horizontal="center" vertical="center" shrinkToFit="1"/>
    </xf>
    <xf numFmtId="0" fontId="7" fillId="0" borderId="204" xfId="0" applyFont="1" applyBorder="1" applyAlignment="1">
      <alignment horizontal="center" vertical="center" shrinkToFit="1"/>
    </xf>
    <xf numFmtId="0" fontId="7" fillId="0" borderId="205" xfId="0" applyFont="1" applyBorder="1" applyAlignment="1">
      <alignment horizontal="center" vertical="center" shrinkToFit="1"/>
    </xf>
    <xf numFmtId="0" fontId="35" fillId="0" borderId="38" xfId="0" applyFont="1" applyBorder="1" applyAlignment="1">
      <alignment horizontal="left" vertical="center" shrinkToFit="1"/>
    </xf>
    <xf numFmtId="0" fontId="35" fillId="0" borderId="0" xfId="0" applyFont="1" applyAlignment="1">
      <alignment horizontal="left" vertical="center" shrinkToFit="1"/>
    </xf>
    <xf numFmtId="0" fontId="35" fillId="0" borderId="76" xfId="0" applyFont="1" applyBorder="1" applyAlignment="1">
      <alignment horizontal="left" vertical="center" shrinkToFit="1"/>
    </xf>
    <xf numFmtId="0" fontId="73" fillId="0" borderId="0" xfId="0" applyFont="1" applyAlignment="1">
      <alignment horizontal="left" vertical="center"/>
    </xf>
    <xf numFmtId="0" fontId="72" fillId="0" borderId="0" xfId="0" applyFont="1" applyAlignment="1">
      <alignment horizontal="center" vertical="center"/>
    </xf>
    <xf numFmtId="0" fontId="74" fillId="0" borderId="0" xfId="0" applyFont="1" applyAlignment="1">
      <alignment horizontal="center" vertical="center"/>
    </xf>
    <xf numFmtId="0" fontId="100" fillId="0" borderId="0" xfId="0" applyFont="1" applyAlignment="1">
      <alignment horizontal="left" vertical="center" wrapText="1"/>
    </xf>
    <xf numFmtId="0" fontId="101" fillId="0" borderId="0" xfId="0" applyFont="1" applyAlignment="1">
      <alignment horizontal="left" vertical="center"/>
    </xf>
    <xf numFmtId="0" fontId="100" fillId="0" borderId="0" xfId="0" applyFont="1" applyAlignment="1">
      <alignment horizontal="left" vertical="center"/>
    </xf>
    <xf numFmtId="0" fontId="73" fillId="0" borderId="0" xfId="0" applyFont="1" applyAlignment="1">
      <alignment horizontal="left" vertical="center" wrapText="1"/>
    </xf>
    <xf numFmtId="0" fontId="118" fillId="0" borderId="0" xfId="0" applyFont="1" applyAlignment="1">
      <alignment horizontal="center" vertical="center"/>
    </xf>
    <xf numFmtId="0" fontId="103" fillId="0" borderId="0" xfId="0" applyFont="1" applyAlignment="1">
      <alignment horizontal="left" vertical="center"/>
    </xf>
    <xf numFmtId="0" fontId="131" fillId="0" borderId="0" xfId="0" applyFont="1" applyAlignment="1">
      <alignment horizontal="left" vertical="center"/>
    </xf>
    <xf numFmtId="0" fontId="133" fillId="0" borderId="0" xfId="0" applyFont="1" applyAlignment="1">
      <alignment horizontal="left" vertical="center" wrapText="1"/>
    </xf>
    <xf numFmtId="0" fontId="131" fillId="0" borderId="0" xfId="0" applyFont="1" applyAlignment="1">
      <alignment horizontal="left" vertical="center" wrapText="1"/>
    </xf>
    <xf numFmtId="0" fontId="78" fillId="0" borderId="20" xfId="0" applyFont="1" applyBorder="1" applyAlignment="1">
      <alignment horizontal="left" vertical="center"/>
    </xf>
    <xf numFmtId="0" fontId="79" fillId="0" borderId="20" xfId="0" applyFont="1" applyBorder="1" applyAlignment="1">
      <alignment horizontal="left" vertical="center"/>
    </xf>
    <xf numFmtId="31" fontId="78" fillId="0" borderId="0" xfId="0" applyNumberFormat="1" applyFont="1" applyAlignment="1">
      <alignment horizontal="center" vertical="center" shrinkToFit="1"/>
    </xf>
    <xf numFmtId="0" fontId="139" fillId="0" borderId="0" xfId="0" applyFont="1" applyAlignment="1">
      <alignment horizontal="justify" vertical="center"/>
    </xf>
    <xf numFmtId="0" fontId="35" fillId="0" borderId="0" xfId="0" applyFont="1">
      <alignment vertical="center"/>
    </xf>
    <xf numFmtId="177" fontId="81" fillId="0" borderId="0" xfId="0" applyNumberFormat="1" applyFont="1" applyAlignment="1">
      <alignment horizontal="right" vertical="center" shrinkToFit="1"/>
    </xf>
    <xf numFmtId="0" fontId="0" fillId="25" borderId="17" xfId="0" applyFill="1" applyBorder="1" applyAlignment="1">
      <alignment horizontal="center" vertical="center"/>
    </xf>
    <xf numFmtId="0" fontId="0" fillId="0" borderId="92" xfId="0" applyBorder="1" applyAlignment="1">
      <alignment horizontal="center" vertical="center"/>
    </xf>
    <xf numFmtId="0" fontId="0" fillId="0" borderId="42" xfId="0" applyBorder="1" applyAlignment="1">
      <alignment horizontal="center" vertical="center"/>
    </xf>
    <xf numFmtId="0" fontId="0" fillId="0" borderId="11" xfId="0" applyBorder="1" applyAlignment="1">
      <alignment horizontal="center" vertical="center"/>
    </xf>
    <xf numFmtId="0" fontId="0" fillId="0" borderId="91" xfId="0" applyBorder="1" applyAlignment="1">
      <alignment horizontal="center" vertical="center"/>
    </xf>
    <xf numFmtId="0" fontId="31" fillId="0" borderId="92" xfId="0" applyFont="1" applyBorder="1" applyAlignment="1">
      <alignment horizontal="left" vertical="center" indent="1" shrinkToFit="1"/>
    </xf>
    <xf numFmtId="0" fontId="31" fillId="0" borderId="93" xfId="0" applyFont="1" applyBorder="1" applyAlignment="1">
      <alignment horizontal="left" vertical="center" indent="1" shrinkToFit="1"/>
    </xf>
    <xf numFmtId="0" fontId="31" fillId="0" borderId="42" xfId="0" applyFont="1" applyBorder="1" applyAlignment="1">
      <alignment horizontal="left" vertical="center" indent="1" shrinkToFit="1"/>
    </xf>
    <xf numFmtId="0" fontId="31" fillId="0" borderId="11" xfId="0" applyFont="1" applyBorder="1" applyAlignment="1">
      <alignment horizontal="left" vertical="center" indent="1" shrinkToFit="1"/>
    </xf>
    <xf numFmtId="0" fontId="31" fillId="0" borderId="17" xfId="0" applyFont="1" applyBorder="1" applyAlignment="1">
      <alignment horizontal="left" vertical="center" indent="1" shrinkToFit="1"/>
    </xf>
    <xf numFmtId="0" fontId="31" fillId="0" borderId="91" xfId="0" applyFont="1" applyBorder="1" applyAlignment="1">
      <alignment horizontal="left" vertical="center" indent="1" shrinkToFit="1"/>
    </xf>
    <xf numFmtId="0" fontId="0" fillId="0" borderId="116" xfId="0" applyBorder="1" applyAlignment="1">
      <alignment horizontal="center" vertical="center"/>
    </xf>
    <xf numFmtId="0" fontId="0" fillId="0" borderId="180" xfId="0" applyBorder="1" applyAlignment="1">
      <alignment horizontal="center" vertical="center"/>
    </xf>
    <xf numFmtId="0" fontId="32" fillId="0" borderId="92" xfId="0" applyFont="1" applyBorder="1" applyAlignment="1">
      <alignment horizontal="left" vertical="center" indent="1" shrinkToFit="1"/>
    </xf>
    <xf numFmtId="0" fontId="32" fillId="0" borderId="93" xfId="0" applyFont="1" applyBorder="1" applyAlignment="1">
      <alignment horizontal="left" vertical="center" indent="1" shrinkToFit="1"/>
    </xf>
    <xf numFmtId="0" fontId="32" fillId="0" borderId="42" xfId="0" applyFont="1" applyBorder="1" applyAlignment="1">
      <alignment horizontal="left" vertical="center" indent="1" shrinkToFit="1"/>
    </xf>
    <xf numFmtId="0" fontId="32" fillId="0" borderId="11" xfId="0" applyFont="1" applyBorder="1" applyAlignment="1">
      <alignment horizontal="left" vertical="center" indent="1" shrinkToFit="1"/>
    </xf>
    <xf numFmtId="0" fontId="32" fillId="0" borderId="17" xfId="0" applyFont="1" applyBorder="1" applyAlignment="1">
      <alignment horizontal="left" vertical="center" indent="1" shrinkToFit="1"/>
    </xf>
    <xf numFmtId="0" fontId="32" fillId="0" borderId="91" xfId="0" applyFont="1" applyBorder="1" applyAlignment="1">
      <alignment horizontal="left" vertical="center" indent="1" shrinkToFit="1"/>
    </xf>
    <xf numFmtId="0" fontId="0" fillId="0" borderId="97" xfId="0" applyBorder="1" applyAlignment="1">
      <alignment horizontal="center" vertical="center"/>
    </xf>
    <xf numFmtId="0" fontId="0" fillId="0" borderId="31" xfId="0" applyBorder="1" applyAlignment="1">
      <alignment horizontal="center" vertical="center"/>
    </xf>
    <xf numFmtId="0" fontId="35" fillId="0" borderId="36" xfId="0" applyFont="1" applyBorder="1" applyAlignment="1">
      <alignment horizontal="left" vertical="center" indent="1" shrinkToFit="1"/>
    </xf>
    <xf numFmtId="0" fontId="35" fillId="0" borderId="118" xfId="0" applyFont="1" applyBorder="1" applyAlignment="1">
      <alignment horizontal="left" vertical="center" indent="1" shrinkToFit="1"/>
    </xf>
    <xf numFmtId="0" fontId="35" fillId="0" borderId="26" xfId="0" applyFont="1" applyBorder="1" applyAlignment="1">
      <alignment horizontal="left" vertical="center" indent="1" shrinkToFit="1"/>
    </xf>
    <xf numFmtId="0" fontId="35" fillId="0" borderId="114" xfId="0" applyFont="1" applyBorder="1" applyAlignment="1">
      <alignment horizontal="left" vertical="center" indent="1" shrinkToFit="1"/>
    </xf>
    <xf numFmtId="0" fontId="35" fillId="0" borderId="35" xfId="0" applyFont="1" applyBorder="1" applyAlignment="1">
      <alignment horizontal="left" vertical="center" indent="1" shrinkToFit="1"/>
    </xf>
    <xf numFmtId="0" fontId="35" fillId="0" borderId="58" xfId="0" applyFont="1" applyBorder="1" applyAlignment="1">
      <alignment horizontal="left" vertical="center" indent="1" shrinkToFit="1"/>
    </xf>
    <xf numFmtId="0" fontId="32" fillId="0" borderId="92" xfId="0" applyFont="1" applyBorder="1" applyAlignment="1">
      <alignment horizontal="center" vertical="center"/>
    </xf>
    <xf numFmtId="0" fontId="38" fillId="0" borderId="93" xfId="0" applyFont="1" applyBorder="1" applyAlignment="1">
      <alignment horizontal="center" vertical="center"/>
    </xf>
    <xf numFmtId="0" fontId="38" fillId="0" borderId="42"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42" xfId="0" applyFont="1" applyBorder="1" applyAlignment="1">
      <alignment horizontal="center" vertical="center"/>
    </xf>
    <xf numFmtId="0" fontId="0" fillId="0" borderId="1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0" fillId="0" borderId="69" xfId="0" applyBorder="1" applyAlignment="1">
      <alignment horizontal="center" vertical="center"/>
    </xf>
    <xf numFmtId="0" fontId="27" fillId="0" borderId="116" xfId="0" applyFont="1" applyBorder="1" applyAlignment="1">
      <alignment horizontal="center" vertical="center" wrapText="1"/>
    </xf>
    <xf numFmtId="0" fontId="27" fillId="0" borderId="117" xfId="0" applyFont="1" applyBorder="1" applyAlignment="1">
      <alignment horizontal="center" vertical="center"/>
    </xf>
    <xf numFmtId="0" fontId="37" fillId="0" borderId="89" xfId="0" applyFont="1" applyFill="1" applyBorder="1" applyAlignment="1">
      <alignment horizontal="left" vertical="center" wrapText="1" shrinkToFit="1"/>
    </xf>
    <xf numFmtId="0" fontId="37" fillId="0" borderId="62" xfId="0" applyFont="1" applyFill="1" applyBorder="1" applyAlignment="1">
      <alignment horizontal="left" vertical="center" wrapText="1" shrinkToFit="1"/>
    </xf>
    <xf numFmtId="0" fontId="37" fillId="0" borderId="68" xfId="0" applyFont="1" applyFill="1" applyBorder="1" applyAlignment="1">
      <alignment horizontal="left" vertical="center" wrapText="1" shrinkToFit="1"/>
    </xf>
    <xf numFmtId="0" fontId="27" fillId="0" borderId="90" xfId="0" applyFont="1" applyBorder="1" applyAlignment="1">
      <alignment horizontal="center" vertical="center"/>
    </xf>
    <xf numFmtId="0" fontId="27" fillId="0" borderId="47" xfId="0" applyFont="1" applyBorder="1" applyAlignment="1">
      <alignment horizontal="center" vertical="center"/>
    </xf>
    <xf numFmtId="0" fontId="37" fillId="0" borderId="114" xfId="0" applyFont="1" applyFill="1" applyBorder="1" applyAlignment="1">
      <alignment horizontal="left" vertical="center" wrapText="1" shrinkToFit="1"/>
    </xf>
    <xf numFmtId="0" fontId="37" fillId="0" borderId="35" xfId="0" applyFont="1" applyFill="1" applyBorder="1" applyAlignment="1">
      <alignment horizontal="left" vertical="center" wrapText="1" shrinkToFit="1"/>
    </xf>
    <xf numFmtId="0" fontId="37" fillId="0" borderId="58" xfId="0" applyFont="1" applyFill="1" applyBorder="1" applyAlignment="1">
      <alignment horizontal="left" vertical="center" wrapText="1" shrinkToFit="1"/>
    </xf>
    <xf numFmtId="0" fontId="30" fillId="0" borderId="17" xfId="0" applyFont="1" applyBorder="1" applyAlignment="1">
      <alignment horizontal="center" vertical="center"/>
    </xf>
    <xf numFmtId="0" fontId="0" fillId="0" borderId="91" xfId="0" applyBorder="1">
      <alignment vertical="center"/>
    </xf>
    <xf numFmtId="182" fontId="36" fillId="0" borderId="44" xfId="0" applyNumberFormat="1" applyFont="1" applyFill="1" applyBorder="1" applyAlignment="1">
      <alignment horizontal="center" vertical="center"/>
    </xf>
    <xf numFmtId="182" fontId="36" fillId="0" borderId="68" xfId="0" applyNumberFormat="1" applyFont="1" applyFill="1" applyBorder="1" applyAlignment="1">
      <alignment horizontal="center" vertical="center"/>
    </xf>
    <xf numFmtId="182" fontId="36" fillId="0" borderId="40" xfId="0" applyNumberFormat="1" applyFont="1" applyFill="1" applyBorder="1" applyAlignment="1">
      <alignment horizontal="center" vertical="center"/>
    </xf>
    <xf numFmtId="182" fontId="36" fillId="0" borderId="58" xfId="0" applyNumberFormat="1" applyFont="1" applyFill="1" applyBorder="1" applyAlignment="1">
      <alignment horizontal="center" vertical="center"/>
    </xf>
    <xf numFmtId="176" fontId="31" fillId="0" borderId="96" xfId="0" applyNumberFormat="1" applyFont="1" applyBorder="1" applyAlignment="1">
      <alignment horizontal="center" vertical="center"/>
    </xf>
    <xf numFmtId="176" fontId="31" fillId="0" borderId="115" xfId="0" applyNumberFormat="1" applyFont="1" applyBorder="1" applyAlignment="1">
      <alignment horizontal="center" vertical="center"/>
    </xf>
    <xf numFmtId="176" fontId="31" fillId="0" borderId="14" xfId="0" applyNumberFormat="1" applyFont="1" applyBorder="1" applyAlignment="1">
      <alignment horizontal="center" vertical="center"/>
    </xf>
    <xf numFmtId="0" fontId="29" fillId="0" borderId="113" xfId="0" applyFont="1" applyBorder="1" applyAlignment="1">
      <alignment vertical="center" shrinkToFit="1"/>
    </xf>
    <xf numFmtId="0" fontId="29" fillId="0" borderId="25" xfId="0" applyFont="1" applyBorder="1" applyAlignment="1">
      <alignment vertical="center" shrinkToFit="1"/>
    </xf>
    <xf numFmtId="0" fontId="29" fillId="0" borderId="46" xfId="0" applyFont="1" applyBorder="1" applyAlignment="1">
      <alignment horizontal="center" vertical="center" shrinkToFit="1"/>
    </xf>
    <xf numFmtId="0" fontId="29" fillId="0" borderId="25" xfId="0" applyFont="1" applyBorder="1" applyAlignment="1">
      <alignment horizontal="center" vertical="center" shrinkToFit="1"/>
    </xf>
    <xf numFmtId="0" fontId="29" fillId="0" borderId="0" xfId="0" applyFont="1" applyAlignment="1">
      <alignment vertical="center" shrinkToFit="1"/>
    </xf>
    <xf numFmtId="0" fontId="29" fillId="0" borderId="47" xfId="0" applyFont="1" applyBorder="1" applyAlignment="1">
      <alignment vertical="center" shrinkToFit="1"/>
    </xf>
    <xf numFmtId="0" fontId="29" fillId="0" borderId="90" xfId="0" applyFont="1" applyBorder="1" applyAlignment="1">
      <alignment vertical="center" shrinkToFit="1"/>
    </xf>
    <xf numFmtId="0" fontId="29" fillId="0" borderId="24" xfId="0" applyFont="1" applyBorder="1" applyAlignment="1">
      <alignment vertical="center" shrinkToFit="1"/>
    </xf>
    <xf numFmtId="0" fontId="29" fillId="0" borderId="38"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90" xfId="0" applyFont="1" applyBorder="1" applyAlignment="1">
      <alignment horizontal="center" vertical="center" shrinkToFit="1"/>
    </xf>
    <xf numFmtId="0" fontId="29" fillId="0" borderId="0" xfId="0" applyFont="1" applyAlignment="1">
      <alignment horizontal="center" vertical="center" shrinkToFit="1"/>
    </xf>
    <xf numFmtId="0" fontId="29" fillId="0" borderId="38" xfId="0" applyFont="1" applyBorder="1" applyAlignment="1">
      <alignment vertical="center" shrinkToFit="1"/>
    </xf>
    <xf numFmtId="20" fontId="36" fillId="0" borderId="90" xfId="0" applyNumberFormat="1" applyFont="1" applyBorder="1">
      <alignment vertical="center"/>
    </xf>
    <xf numFmtId="0" fontId="36" fillId="0" borderId="24" xfId="0" applyFont="1" applyBorder="1">
      <alignment vertical="center"/>
    </xf>
    <xf numFmtId="0" fontId="36" fillId="0" borderId="90" xfId="0" applyFont="1" applyBorder="1">
      <alignment vertical="center"/>
    </xf>
    <xf numFmtId="0" fontId="29" fillId="0" borderId="115" xfId="0" applyFont="1" applyBorder="1" applyAlignment="1">
      <alignment horizontal="left" vertical="center" wrapText="1"/>
    </xf>
    <xf numFmtId="0" fontId="0" fillId="0" borderId="92" xfId="0" applyBorder="1">
      <alignment vertical="center"/>
    </xf>
    <xf numFmtId="0" fontId="0" fillId="0" borderId="93" xfId="0" applyBorder="1">
      <alignment vertical="center"/>
    </xf>
    <xf numFmtId="0" fontId="0" fillId="0" borderId="90" xfId="0" applyBorder="1">
      <alignment vertical="center"/>
    </xf>
    <xf numFmtId="0" fontId="0" fillId="0" borderId="0" xfId="0">
      <alignment vertical="center"/>
    </xf>
    <xf numFmtId="0" fontId="0" fillId="0" borderId="11" xfId="0" applyBorder="1">
      <alignment vertical="center"/>
    </xf>
    <xf numFmtId="0" fontId="0" fillId="0" borderId="17" xfId="0" applyBorder="1">
      <alignment vertical="center"/>
    </xf>
    <xf numFmtId="0" fontId="0" fillId="0" borderId="120" xfId="0" applyBorder="1">
      <alignment vertical="center"/>
    </xf>
    <xf numFmtId="0" fontId="0" fillId="0" borderId="42" xfId="0" applyBorder="1">
      <alignment vertical="center"/>
    </xf>
    <xf numFmtId="0" fontId="0" fillId="0" borderId="38" xfId="0" applyBorder="1">
      <alignment vertical="center"/>
    </xf>
    <xf numFmtId="0" fontId="0" fillId="0" borderId="47" xfId="0" applyBorder="1">
      <alignment vertical="center"/>
    </xf>
    <xf numFmtId="0" fontId="0" fillId="0" borderId="111" xfId="0" applyBorder="1">
      <alignment vertical="center"/>
    </xf>
    <xf numFmtId="20" fontId="36" fillId="0" borderId="11" xfId="0" applyNumberFormat="1" applyFont="1" applyBorder="1">
      <alignment vertical="center"/>
    </xf>
    <xf numFmtId="0" fontId="36" fillId="0" borderId="112" xfId="0" applyFont="1" applyBorder="1">
      <alignment vertical="center"/>
    </xf>
    <xf numFmtId="0" fontId="29" fillId="0" borderId="111" xfId="0" applyFont="1" applyBorder="1" applyAlignment="1">
      <alignment horizontal="center" vertical="center" shrinkToFit="1"/>
    </xf>
    <xf numFmtId="0" fontId="29" fillId="0" borderId="112" xfId="0" applyFont="1" applyBorder="1" applyAlignment="1">
      <alignment horizontal="center" vertical="center" shrinkToFit="1"/>
    </xf>
    <xf numFmtId="0" fontId="29" fillId="0" borderId="11" xfId="0" applyFont="1" applyBorder="1">
      <alignment vertical="center"/>
    </xf>
    <xf numFmtId="0" fontId="29" fillId="0" borderId="112" xfId="0" applyFont="1" applyBorder="1">
      <alignment vertical="center"/>
    </xf>
    <xf numFmtId="0" fontId="33" fillId="25" borderId="0" xfId="0" applyFont="1" applyFill="1" applyAlignment="1">
      <alignment horizontal="center" vertical="center"/>
    </xf>
    <xf numFmtId="0" fontId="28" fillId="0" borderId="0" xfId="0" applyFont="1" applyAlignment="1">
      <alignment horizontal="center" vertical="center"/>
    </xf>
    <xf numFmtId="0" fontId="32" fillId="0" borderId="20" xfId="0" applyFont="1" applyBorder="1" applyAlignment="1">
      <alignment horizontal="left" vertical="center" indent="1" shrinkToFit="1"/>
    </xf>
    <xf numFmtId="0" fontId="35" fillId="0" borderId="20" xfId="0" applyFont="1" applyBorder="1" applyAlignment="1">
      <alignment horizontal="center" vertical="center" shrinkToFit="1"/>
    </xf>
    <xf numFmtId="0" fontId="35" fillId="0" borderId="20" xfId="0" applyFont="1" applyBorder="1" applyAlignment="1">
      <alignment horizontal="left" vertical="center" indent="1" shrinkToFit="1"/>
    </xf>
    <xf numFmtId="0" fontId="1" fillId="0" borderId="122" xfId="0" applyFont="1" applyBorder="1" applyAlignment="1">
      <alignment horizontal="center" vertical="center"/>
    </xf>
    <xf numFmtId="0" fontId="1" fillId="0" borderId="115" xfId="0" applyFont="1" applyBorder="1" applyAlignment="1">
      <alignment horizontal="center" vertical="center"/>
    </xf>
    <xf numFmtId="0" fontId="1" fillId="0" borderId="123" xfId="0" applyFont="1" applyBorder="1" applyAlignment="1">
      <alignment horizontal="center" vertical="center"/>
    </xf>
    <xf numFmtId="0" fontId="0" fillId="0" borderId="20" xfId="0" applyBorder="1" applyAlignment="1">
      <alignment horizontal="left" vertical="center" indent="2" shrinkToFit="1"/>
    </xf>
    <xf numFmtId="0" fontId="1" fillId="0" borderId="120" xfId="0" applyFont="1" applyBorder="1" applyAlignment="1">
      <alignment horizontal="center" vertical="center" shrinkToFit="1"/>
    </xf>
    <xf numFmtId="0" fontId="1" fillId="0" borderId="121"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44" xfId="0" applyBorder="1" applyAlignment="1">
      <alignment horizontal="center" vertical="center" shrinkToFit="1"/>
    </xf>
    <xf numFmtId="0" fontId="0" fillId="0" borderId="36" xfId="0" applyBorder="1" applyAlignment="1">
      <alignment horizontal="center" vertical="center" shrinkToFit="1"/>
    </xf>
    <xf numFmtId="0" fontId="1" fillId="0" borderId="23" xfId="0" applyFont="1" applyBorder="1" applyAlignment="1">
      <alignment horizontal="center" vertical="center" shrinkToFit="1"/>
    </xf>
    <xf numFmtId="0" fontId="1" fillId="0" borderId="21" xfId="0" applyFont="1" applyBorder="1" applyAlignment="1">
      <alignment horizontal="center" vertical="center" shrinkToFit="1"/>
    </xf>
    <xf numFmtId="0" fontId="0" fillId="0" borderId="23" xfId="0" applyBorder="1" applyAlignment="1">
      <alignment horizontal="center" vertical="center" shrinkToFit="1"/>
    </xf>
    <xf numFmtId="0" fontId="0" fillId="0" borderId="21" xfId="0" applyBorder="1" applyAlignment="1">
      <alignment horizontal="center" vertical="center" shrinkToFit="1"/>
    </xf>
    <xf numFmtId="0" fontId="1" fillId="0" borderId="38"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0" fillId="0" borderId="40" xfId="0" applyBorder="1" applyAlignment="1">
      <alignment horizontal="center" vertical="center" shrinkToFit="1"/>
    </xf>
    <xf numFmtId="0" fontId="0" fillId="0" borderId="35" xfId="0" applyBorder="1" applyAlignment="1">
      <alignment horizontal="center" vertical="center" shrinkToFit="1"/>
    </xf>
    <xf numFmtId="0" fontId="0" fillId="0" borderId="41" xfId="0" applyBorder="1" applyAlignment="1">
      <alignment horizontal="center" vertical="center" shrinkToFit="1"/>
    </xf>
    <xf numFmtId="0" fontId="0" fillId="0" borderId="15" xfId="0" applyBorder="1" applyAlignment="1">
      <alignment horizontal="center" vertical="center"/>
    </xf>
    <xf numFmtId="0" fontId="0" fillId="0" borderId="23" xfId="0" applyBorder="1" applyAlignment="1">
      <alignment horizontal="left" vertical="center"/>
    </xf>
    <xf numFmtId="0" fontId="0" fillId="0" borderId="21" xfId="0" applyBorder="1" applyAlignment="1">
      <alignment horizontal="left" vertical="center"/>
    </xf>
    <xf numFmtId="0" fontId="35" fillId="0" borderId="20" xfId="0" applyFont="1" applyBorder="1" applyAlignment="1">
      <alignment horizontal="left" vertical="center" shrinkToFit="1"/>
    </xf>
    <xf numFmtId="177" fontId="129" fillId="0" borderId="0" xfId="0" applyNumberFormat="1" applyFont="1" applyAlignment="1">
      <alignment horizontal="right" vertical="center" shrinkToFit="1"/>
    </xf>
    <xf numFmtId="0" fontId="52" fillId="0" borderId="0" xfId="0" applyFont="1" applyAlignment="1">
      <alignment horizontal="center"/>
    </xf>
    <xf numFmtId="0" fontId="29" fillId="0" borderId="0" xfId="0" applyFont="1" applyAlignment="1">
      <alignment horizontal="center" shrinkToFit="1"/>
    </xf>
    <xf numFmtId="0" fontId="33" fillId="25" borderId="0" xfId="0" applyFont="1" applyFill="1" applyAlignment="1">
      <alignment horizontal="right" vertical="center"/>
    </xf>
    <xf numFmtId="0" fontId="35" fillId="0" borderId="20" xfId="0" applyFont="1" applyBorder="1" applyAlignment="1">
      <alignment horizontal="left" vertical="center" indent="1"/>
    </xf>
    <xf numFmtId="0" fontId="0" fillId="0" borderId="94"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1" fillId="0" borderId="50" xfId="0" applyFont="1" applyBorder="1" applyAlignment="1">
      <alignment horizontal="center" vertical="center"/>
    </xf>
    <xf numFmtId="0" fontId="1" fillId="0" borderId="125" xfId="0" applyFont="1" applyBorder="1" applyAlignment="1">
      <alignment horizontal="center" vertical="center"/>
    </xf>
    <xf numFmtId="0" fontId="1" fillId="0" borderId="120" xfId="0" applyFont="1" applyBorder="1" applyAlignment="1">
      <alignment horizontal="center" vertical="center"/>
    </xf>
    <xf numFmtId="0" fontId="1" fillId="0" borderId="93" xfId="0" applyFont="1" applyBorder="1" applyAlignment="1">
      <alignment horizontal="center" vertical="center"/>
    </xf>
    <xf numFmtId="0" fontId="1" fillId="0" borderId="121" xfId="0" applyFont="1" applyBorder="1" applyAlignment="1">
      <alignment horizontal="center" vertical="center"/>
    </xf>
    <xf numFmtId="0" fontId="1" fillId="0" borderId="111" xfId="0" applyFont="1" applyBorder="1" applyAlignment="1">
      <alignment horizontal="center" vertical="center"/>
    </xf>
    <xf numFmtId="0" fontId="1" fillId="0" borderId="17" xfId="0" applyFont="1" applyBorder="1" applyAlignment="1">
      <alignment horizontal="center" vertical="center"/>
    </xf>
    <xf numFmtId="0" fontId="1" fillId="0" borderId="112" xfId="0" applyFont="1" applyBorder="1" applyAlignment="1">
      <alignment horizontal="center" vertical="center"/>
    </xf>
    <xf numFmtId="0" fontId="29" fillId="0" borderId="44" xfId="0" applyFont="1" applyBorder="1" applyAlignment="1">
      <alignment horizontal="left" vertical="center" wrapText="1"/>
    </xf>
    <xf numFmtId="0" fontId="29" fillId="0" borderId="36" xfId="0" applyFont="1" applyBorder="1" applyAlignment="1">
      <alignment horizontal="left" vertical="center" wrapText="1"/>
    </xf>
    <xf numFmtId="0" fontId="1" fillId="0" borderId="51" xfId="0" applyFont="1" applyBorder="1" applyAlignment="1">
      <alignment horizontal="center" vertical="center"/>
    </xf>
    <xf numFmtId="0" fontId="1" fillId="0" borderId="126" xfId="0" applyFont="1" applyBorder="1" applyAlignment="1">
      <alignment horizontal="center" vertical="center"/>
    </xf>
    <xf numFmtId="0" fontId="0" fillId="0" borderId="90" xfId="0" applyBorder="1" applyAlignment="1">
      <alignment horizontal="left" vertical="distributed" wrapText="1" indent="1"/>
    </xf>
    <xf numFmtId="0" fontId="0" fillId="0" borderId="0" xfId="0" applyAlignment="1">
      <alignment horizontal="left" vertical="distributed" wrapText="1" indent="1"/>
    </xf>
    <xf numFmtId="0" fontId="1" fillId="0" borderId="38" xfId="0" applyFont="1" applyBorder="1" applyAlignment="1">
      <alignment horizontal="center" vertical="center" wrapText="1" shrinkToFit="1"/>
    </xf>
    <xf numFmtId="0" fontId="1" fillId="0" borderId="24" xfId="0" applyFont="1" applyBorder="1" applyAlignment="1">
      <alignment horizontal="center" vertical="center" wrapText="1" shrinkToFit="1"/>
    </xf>
    <xf numFmtId="0" fontId="1" fillId="0" borderId="39" xfId="0" applyFont="1" applyBorder="1" applyAlignment="1">
      <alignment horizontal="center" vertical="center" wrapText="1" shrinkToFit="1"/>
    </xf>
    <xf numFmtId="0" fontId="1" fillId="0" borderId="20"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0" fillId="0" borderId="39" xfId="0" applyBorder="1" applyAlignment="1">
      <alignment horizontal="center" vertical="center" wrapText="1" shrinkToFit="1"/>
    </xf>
    <xf numFmtId="0" fontId="0" fillId="0" borderId="19" xfId="0" applyBorder="1" applyAlignment="1">
      <alignment horizontal="center" vertical="center" wrapText="1" shrinkToFit="1"/>
    </xf>
    <xf numFmtId="0" fontId="1" fillId="0" borderId="23" xfId="0" applyFont="1" applyBorder="1" applyAlignment="1">
      <alignment horizontal="center" vertical="center" wrapText="1" shrinkToFit="1"/>
    </xf>
    <xf numFmtId="0" fontId="1" fillId="0" borderId="21" xfId="0" applyFont="1" applyBorder="1" applyAlignment="1">
      <alignment horizontal="center" vertical="center" wrapText="1" shrinkToFit="1"/>
    </xf>
    <xf numFmtId="0" fontId="0" fillId="0" borderId="23" xfId="0" applyBorder="1" applyAlignment="1">
      <alignment horizontal="center" vertical="center" wrapText="1" shrinkToFit="1"/>
    </xf>
    <xf numFmtId="0" fontId="0" fillId="0" borderId="34" xfId="0" applyBorder="1" applyAlignment="1">
      <alignment horizontal="center" vertical="center" wrapText="1" shrinkToFit="1"/>
    </xf>
    <xf numFmtId="0" fontId="0" fillId="0" borderId="21" xfId="0"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40" xfId="0" applyFont="1" applyBorder="1" applyAlignment="1">
      <alignment horizontal="center" vertical="center" wrapText="1" shrinkToFit="1"/>
    </xf>
    <xf numFmtId="0" fontId="1" fillId="0" borderId="41" xfId="0" applyFont="1" applyBorder="1" applyAlignment="1">
      <alignment horizontal="center" vertical="center" wrapText="1" shrinkToFit="1"/>
    </xf>
    <xf numFmtId="0" fontId="0" fillId="0" borderId="40" xfId="0" applyBorder="1" applyAlignment="1">
      <alignment horizontal="center" vertical="center" wrapText="1" shrinkToFit="1"/>
    </xf>
    <xf numFmtId="0" fontId="0" fillId="0" borderId="35" xfId="0" applyBorder="1" applyAlignment="1">
      <alignment horizontal="center" vertical="center" wrapText="1" shrinkToFit="1"/>
    </xf>
    <xf numFmtId="0" fontId="0" fillId="0" borderId="41" xfId="0" applyBorder="1" applyAlignment="1">
      <alignment horizontal="center" vertical="center" wrapText="1" shrinkToFit="1"/>
    </xf>
    <xf numFmtId="0" fontId="119" fillId="0" borderId="93" xfId="0" applyFont="1" applyBorder="1" applyAlignment="1">
      <alignment horizontal="left" vertical="center" wrapText="1"/>
    </xf>
    <xf numFmtId="0" fontId="119" fillId="0" borderId="0" xfId="0" applyFont="1" applyBorder="1" applyAlignment="1">
      <alignment horizontal="left" vertical="center" wrapText="1"/>
    </xf>
    <xf numFmtId="0" fontId="86" fillId="30" borderId="100" xfId="0" applyFont="1" applyFill="1" applyBorder="1" applyAlignment="1">
      <alignment horizontal="center" vertical="center"/>
    </xf>
    <xf numFmtId="0" fontId="86" fillId="30" borderId="101" xfId="0" applyFont="1" applyFill="1" applyBorder="1" applyAlignment="1">
      <alignment horizontal="center" vertical="center"/>
    </xf>
    <xf numFmtId="0" fontId="86" fillId="30" borderId="98" xfId="0" applyFont="1" applyFill="1" applyBorder="1" applyAlignment="1">
      <alignment horizontal="center" vertical="center"/>
    </xf>
    <xf numFmtId="0" fontId="86" fillId="30" borderId="99" xfId="0" applyFont="1" applyFill="1" applyBorder="1" applyAlignment="1">
      <alignment horizontal="center" vertical="center"/>
    </xf>
    <xf numFmtId="0" fontId="86" fillId="0" borderId="152" xfId="0" applyFont="1" applyBorder="1" applyAlignment="1">
      <alignment horizontal="center" vertical="center" shrinkToFit="1"/>
    </xf>
    <xf numFmtId="0" fontId="86" fillId="0" borderId="20" xfId="0" applyFont="1" applyBorder="1" applyAlignment="1">
      <alignment horizontal="center" vertical="center" shrinkToFit="1"/>
    </xf>
    <xf numFmtId="0" fontId="86" fillId="0" borderId="143" xfId="0" applyFont="1" applyBorder="1" applyAlignment="1">
      <alignment horizontal="center" vertical="center" shrinkToFit="1"/>
    </xf>
    <xf numFmtId="0" fontId="86" fillId="0" borderId="65" xfId="0" applyFont="1" applyBorder="1" applyAlignment="1">
      <alignment horizontal="center" vertical="center"/>
    </xf>
    <xf numFmtId="0" fontId="86" fillId="0" borderId="62" xfId="0" applyFont="1" applyBorder="1" applyAlignment="1">
      <alignment horizontal="center" vertical="center"/>
    </xf>
    <xf numFmtId="0" fontId="86" fillId="0" borderId="68" xfId="0" applyFont="1" applyBorder="1" applyAlignment="1">
      <alignment horizontal="center" vertical="center"/>
    </xf>
    <xf numFmtId="0" fontId="86" fillId="0" borderId="138" xfId="0" applyFont="1" applyBorder="1" applyAlignment="1">
      <alignment horizontal="center" vertical="center"/>
    </xf>
    <xf numFmtId="0" fontId="86" fillId="0" borderId="176" xfId="0" applyFont="1" applyBorder="1" applyAlignment="1">
      <alignment horizontal="center" vertical="center"/>
    </xf>
    <xf numFmtId="0" fontId="86" fillId="29" borderId="147" xfId="0" applyFont="1" applyFill="1" applyBorder="1" applyAlignment="1">
      <alignment horizontal="center" vertical="center"/>
    </xf>
    <xf numFmtId="0" fontId="86" fillId="29" borderId="145" xfId="0" applyFont="1" applyFill="1" applyBorder="1" applyAlignment="1">
      <alignment horizontal="center" vertical="center"/>
    </xf>
    <xf numFmtId="0" fontId="86" fillId="0" borderId="98" xfId="0" applyFont="1" applyFill="1" applyBorder="1" applyAlignment="1">
      <alignment horizontal="center" vertical="center"/>
    </xf>
    <xf numFmtId="0" fontId="86" fillId="0" borderId="99" xfId="0" applyFont="1" applyFill="1" applyBorder="1" applyAlignment="1">
      <alignment horizontal="center" vertical="center"/>
    </xf>
    <xf numFmtId="0" fontId="98" fillId="0" borderId="173" xfId="0" applyFont="1" applyBorder="1" applyAlignment="1">
      <alignment horizontal="center" vertical="center" shrinkToFit="1"/>
    </xf>
    <xf numFmtId="0" fontId="98" fillId="0" borderId="174" xfId="0" applyFont="1" applyBorder="1" applyAlignment="1">
      <alignment horizontal="center" vertical="center" shrinkToFit="1"/>
    </xf>
    <xf numFmtId="0" fontId="88" fillId="0" borderId="148" xfId="0" applyFont="1" applyBorder="1" applyAlignment="1">
      <alignment horizontal="center" vertical="center" shrinkToFit="1"/>
    </xf>
    <xf numFmtId="0" fontId="88" fillId="0" borderId="149" xfId="0" applyFont="1" applyBorder="1" applyAlignment="1">
      <alignment horizontal="center" vertical="center" shrinkToFit="1"/>
    </xf>
    <xf numFmtId="0" fontId="88" fillId="0" borderId="174" xfId="0" applyFont="1" applyBorder="1" applyAlignment="1">
      <alignment horizontal="center" vertical="center" shrinkToFit="1"/>
    </xf>
    <xf numFmtId="0" fontId="90" fillId="0" borderId="148" xfId="0" applyFont="1" applyBorder="1" applyAlignment="1">
      <alignment horizontal="center" vertical="center" wrapText="1"/>
    </xf>
    <xf numFmtId="0" fontId="90" fillId="0" borderId="174" xfId="0" applyFont="1" applyBorder="1" applyAlignment="1">
      <alignment horizontal="center" vertical="center" wrapText="1"/>
    </xf>
    <xf numFmtId="0" fontId="88" fillId="0" borderId="93" xfId="0" applyFont="1" applyBorder="1" applyAlignment="1">
      <alignment horizontal="left" vertical="top" shrinkToFit="1"/>
    </xf>
    <xf numFmtId="0" fontId="88" fillId="0" borderId="149" xfId="0" applyFont="1" applyBorder="1" applyAlignment="1">
      <alignment horizontal="left" vertical="top" shrinkToFit="1"/>
    </xf>
    <xf numFmtId="0" fontId="88" fillId="0" borderId="172" xfId="0" applyFont="1" applyBorder="1" applyAlignment="1">
      <alignment horizontal="left" vertical="top" shrinkToFit="1"/>
    </xf>
    <xf numFmtId="0" fontId="41" fillId="0" borderId="175" xfId="0" applyFont="1" applyBorder="1" applyAlignment="1">
      <alignment horizontal="center" vertical="center" wrapText="1" shrinkToFit="1"/>
    </xf>
    <xf numFmtId="0" fontId="105" fillId="0" borderId="140" xfId="0" applyFont="1" applyBorder="1" applyAlignment="1">
      <alignment horizontal="center" vertical="center" shrinkToFit="1"/>
    </xf>
    <xf numFmtId="0" fontId="88" fillId="0" borderId="140" xfId="0" applyFont="1" applyBorder="1" applyAlignment="1">
      <alignment horizontal="right" vertical="center" indent="1" shrinkToFit="1"/>
    </xf>
    <xf numFmtId="0" fontId="88" fillId="0" borderId="132" xfId="0" applyFont="1" applyBorder="1" applyAlignment="1">
      <alignment horizontal="right" vertical="center" indent="1" shrinkToFit="1"/>
    </xf>
    <xf numFmtId="0" fontId="90" fillId="0" borderId="132" xfId="0" applyFont="1" applyBorder="1" applyAlignment="1">
      <alignment horizontal="center" vertical="center" wrapText="1"/>
    </xf>
    <xf numFmtId="0" fontId="90" fillId="0" borderId="141" xfId="0" applyFont="1" applyBorder="1" applyAlignment="1">
      <alignment horizontal="center" vertical="center" wrapText="1"/>
    </xf>
    <xf numFmtId="0" fontId="90" fillId="0" borderId="134" xfId="0" applyFont="1" applyBorder="1" applyAlignment="1">
      <alignment horizontal="center" vertical="center" wrapText="1"/>
    </xf>
    <xf numFmtId="0" fontId="90" fillId="0" borderId="168" xfId="0" applyFont="1" applyBorder="1" applyAlignment="1">
      <alignment horizontal="center" vertical="center" wrapText="1"/>
    </xf>
    <xf numFmtId="0" fontId="90" fillId="0" borderId="135" xfId="0" applyFont="1" applyBorder="1" applyAlignment="1">
      <alignment horizontal="center" vertical="center" wrapText="1"/>
    </xf>
    <xf numFmtId="0" fontId="90" fillId="0" borderId="170" xfId="0" applyFont="1" applyBorder="1" applyAlignment="1">
      <alignment horizontal="center" vertical="center" wrapText="1"/>
    </xf>
    <xf numFmtId="0" fontId="88" fillId="0" borderId="49" xfId="0" applyFont="1" applyBorder="1" applyAlignment="1">
      <alignment horizontal="left" vertical="center" wrapText="1" indent="1" shrinkToFit="1"/>
    </xf>
    <xf numFmtId="0" fontId="88" fillId="0" borderId="74" xfId="0" applyFont="1" applyBorder="1" applyAlignment="1">
      <alignment horizontal="left" vertical="center" wrapText="1" indent="1" shrinkToFit="1"/>
    </xf>
    <xf numFmtId="0" fontId="88" fillId="0" borderId="177" xfId="0" applyFont="1" applyBorder="1" applyAlignment="1">
      <alignment horizontal="center" vertical="center" wrapText="1"/>
    </xf>
    <xf numFmtId="0" fontId="88" fillId="0" borderId="141" xfId="0" applyFont="1" applyBorder="1" applyAlignment="1">
      <alignment horizontal="center" vertical="center" wrapText="1"/>
    </xf>
    <xf numFmtId="0" fontId="88" fillId="0" borderId="144" xfId="0" applyFont="1" applyBorder="1" applyAlignment="1">
      <alignment horizontal="center" vertical="center" wrapText="1"/>
    </xf>
    <xf numFmtId="0" fontId="88" fillId="0" borderId="145" xfId="0" applyFont="1" applyBorder="1" applyAlignment="1">
      <alignment horizontal="center" vertical="center" wrapText="1"/>
    </xf>
    <xf numFmtId="0" fontId="88" fillId="0" borderId="132" xfId="0" applyFont="1" applyBorder="1" applyAlignment="1">
      <alignment horizontal="center" vertical="center" shrinkToFit="1"/>
    </xf>
    <xf numFmtId="0" fontId="88" fillId="0" borderId="133" xfId="0" applyFont="1" applyBorder="1" applyAlignment="1">
      <alignment horizontal="center" vertical="center" shrinkToFit="1"/>
    </xf>
    <xf numFmtId="0" fontId="88" fillId="0" borderId="147" xfId="0" applyFont="1" applyBorder="1" applyAlignment="1">
      <alignment horizontal="center" vertical="center" shrinkToFit="1"/>
    </xf>
    <xf numFmtId="0" fontId="88" fillId="0" borderId="48" xfId="0" applyFont="1" applyBorder="1" applyAlignment="1">
      <alignment horizontal="center" vertical="center" shrinkToFit="1"/>
    </xf>
    <xf numFmtId="0" fontId="88" fillId="0" borderId="11" xfId="0" applyFont="1" applyBorder="1" applyAlignment="1">
      <alignment horizontal="center" vertical="center" wrapText="1"/>
    </xf>
    <xf numFmtId="0" fontId="88" fillId="0" borderId="170" xfId="0" applyFont="1" applyBorder="1" applyAlignment="1">
      <alignment horizontal="center" vertical="center" wrapText="1"/>
    </xf>
    <xf numFmtId="0" fontId="88" fillId="0" borderId="135" xfId="0" applyFont="1" applyBorder="1" applyAlignment="1">
      <alignment horizontal="center" vertical="center" shrinkToFit="1"/>
    </xf>
    <xf numFmtId="0" fontId="88" fillId="0" borderId="17" xfId="0" applyFont="1" applyBorder="1" applyAlignment="1">
      <alignment horizontal="center" vertical="center" shrinkToFit="1"/>
    </xf>
    <xf numFmtId="0" fontId="88" fillId="0" borderId="17" xfId="0" applyFont="1" applyBorder="1" applyAlignment="1">
      <alignment horizontal="left" vertical="center" wrapText="1" indent="1" shrinkToFit="1"/>
    </xf>
    <xf numFmtId="0" fontId="88" fillId="0" borderId="91" xfId="0" applyFont="1" applyBorder="1" applyAlignment="1">
      <alignment horizontal="left" vertical="center" wrapText="1" indent="1" shrinkToFit="1"/>
    </xf>
    <xf numFmtId="0" fontId="88" fillId="33" borderId="90" xfId="0" applyFont="1" applyFill="1" applyBorder="1" applyAlignment="1">
      <alignment horizontal="center" vertical="center" wrapText="1"/>
    </xf>
    <xf numFmtId="0" fontId="88" fillId="33" borderId="0" xfId="0" applyFont="1" applyFill="1" applyBorder="1" applyAlignment="1">
      <alignment horizontal="center" vertical="center" wrapText="1"/>
    </xf>
    <xf numFmtId="0" fontId="88" fillId="33" borderId="168" xfId="0" applyFont="1" applyFill="1" applyBorder="1" applyAlignment="1">
      <alignment horizontal="center" vertical="center" wrapText="1"/>
    </xf>
    <xf numFmtId="0" fontId="88" fillId="33" borderId="11" xfId="0" applyFont="1" applyFill="1" applyBorder="1" applyAlignment="1">
      <alignment horizontal="center" vertical="center" wrapText="1"/>
    </xf>
    <xf numFmtId="0" fontId="88" fillId="33" borderId="17" xfId="0" applyFont="1" applyFill="1" applyBorder="1" applyAlignment="1">
      <alignment horizontal="center" vertical="center" wrapText="1"/>
    </xf>
    <xf numFmtId="0" fontId="88" fillId="33" borderId="170" xfId="0" applyFont="1" applyFill="1" applyBorder="1" applyAlignment="1">
      <alignment horizontal="center" vertical="center" wrapText="1"/>
    </xf>
    <xf numFmtId="0" fontId="99" fillId="33" borderId="134" xfId="0" applyFont="1" applyFill="1" applyBorder="1" applyAlignment="1">
      <alignment horizontal="center" vertical="center" wrapText="1" shrinkToFit="1"/>
    </xf>
    <xf numFmtId="0" fontId="99" fillId="33" borderId="33" xfId="0" applyFont="1" applyFill="1" applyBorder="1" applyAlignment="1">
      <alignment horizontal="center" vertical="center" wrapText="1" shrinkToFit="1"/>
    </xf>
    <xf numFmtId="0" fontId="99" fillId="33" borderId="142" xfId="0" applyFont="1" applyFill="1" applyBorder="1" applyAlignment="1">
      <alignment horizontal="center" vertical="center" wrapText="1" shrinkToFit="1"/>
    </xf>
    <xf numFmtId="0" fontId="99" fillId="33" borderId="20" xfId="0" applyFont="1" applyFill="1" applyBorder="1" applyAlignment="1">
      <alignment horizontal="center" vertical="center" wrapText="1" shrinkToFit="1"/>
    </xf>
    <xf numFmtId="0" fontId="88" fillId="33" borderId="108" xfId="0" applyFont="1" applyFill="1" applyBorder="1" applyAlignment="1">
      <alignment horizontal="center" vertical="center" wrapText="1" shrinkToFit="1"/>
    </xf>
    <xf numFmtId="0" fontId="88" fillId="33" borderId="139" xfId="0" applyFont="1" applyFill="1" applyBorder="1" applyAlignment="1">
      <alignment horizontal="center" vertical="center" wrapText="1" shrinkToFit="1"/>
    </xf>
    <xf numFmtId="0" fontId="88" fillId="33" borderId="82" xfId="0" applyFont="1" applyFill="1" applyBorder="1" applyAlignment="1">
      <alignment horizontal="center" vertical="center" wrapText="1" shrinkToFit="1"/>
    </xf>
    <xf numFmtId="0" fontId="88" fillId="33" borderId="136" xfId="0" applyFont="1" applyFill="1" applyBorder="1" applyAlignment="1">
      <alignment horizontal="center" vertical="center" wrapText="1" shrinkToFit="1"/>
    </xf>
    <xf numFmtId="0" fontId="99" fillId="33" borderId="134" xfId="0" applyFont="1" applyFill="1" applyBorder="1" applyAlignment="1">
      <alignment horizontal="center" vertical="center" shrinkToFit="1"/>
    </xf>
    <xf numFmtId="0" fontId="99" fillId="33" borderId="0" xfId="0" applyFont="1" applyFill="1" applyBorder="1" applyAlignment="1">
      <alignment horizontal="center" vertical="center" shrinkToFit="1"/>
    </xf>
    <xf numFmtId="0" fontId="99" fillId="33" borderId="135" xfId="0" applyFont="1" applyFill="1" applyBorder="1" applyAlignment="1">
      <alignment horizontal="center" vertical="center" shrinkToFit="1"/>
    </xf>
    <xf numFmtId="0" fontId="99" fillId="33" borderId="17" xfId="0" applyFont="1" applyFill="1" applyBorder="1" applyAlignment="1">
      <alignment horizontal="center" vertical="center" shrinkToFit="1"/>
    </xf>
    <xf numFmtId="0" fontId="88" fillId="33" borderId="48" xfId="0" applyFont="1" applyFill="1" applyBorder="1" applyAlignment="1">
      <alignment horizontal="center" vertical="center" shrinkToFit="1"/>
    </xf>
    <xf numFmtId="0" fontId="88" fillId="33" borderId="73" xfId="0" applyFont="1" applyFill="1" applyBorder="1" applyAlignment="1">
      <alignment horizontal="center" vertical="center" shrinkToFit="1"/>
    </xf>
    <xf numFmtId="0" fontId="88" fillId="33" borderId="131" xfId="0" applyFont="1" applyFill="1" applyBorder="1" applyAlignment="1">
      <alignment horizontal="center" vertical="center" shrinkToFit="1"/>
    </xf>
    <xf numFmtId="0" fontId="88" fillId="33" borderId="169" xfId="0" applyFont="1" applyFill="1" applyBorder="1" applyAlignment="1">
      <alignment horizontal="center" vertical="center" shrinkToFit="1"/>
    </xf>
    <xf numFmtId="0" fontId="88" fillId="0" borderId="38" xfId="0" applyFont="1" applyFill="1" applyBorder="1" applyAlignment="1">
      <alignment horizontal="left" vertical="center" wrapText="1"/>
    </xf>
    <xf numFmtId="0" fontId="88" fillId="0" borderId="0" xfId="0" applyFont="1" applyFill="1" applyBorder="1" applyAlignment="1">
      <alignment horizontal="left" vertical="center" wrapText="1"/>
    </xf>
    <xf numFmtId="0" fontId="88" fillId="0" borderId="24" xfId="0" applyFont="1" applyFill="1" applyBorder="1" applyAlignment="1">
      <alignment horizontal="left" vertical="center" wrapText="1"/>
    </xf>
    <xf numFmtId="0" fontId="88" fillId="0" borderId="39" xfId="0" applyFont="1" applyFill="1" applyBorder="1" applyAlignment="1">
      <alignment horizontal="left" vertical="center"/>
    </xf>
    <xf numFmtId="0" fontId="88" fillId="0" borderId="20" xfId="0" applyFont="1" applyFill="1" applyBorder="1" applyAlignment="1">
      <alignment horizontal="left" vertical="center"/>
    </xf>
    <xf numFmtId="0" fontId="88" fillId="0" borderId="19" xfId="0" applyFont="1" applyFill="1" applyBorder="1" applyAlignment="1">
      <alignment horizontal="left" vertical="center"/>
    </xf>
    <xf numFmtId="0" fontId="88" fillId="0" borderId="0" xfId="0" applyFont="1" applyFill="1" applyBorder="1" applyAlignment="1">
      <alignment horizontal="center" vertical="center" wrapText="1"/>
    </xf>
    <xf numFmtId="0" fontId="97" fillId="0" borderId="115" xfId="0" applyFont="1" applyBorder="1" applyAlignment="1">
      <alignment horizontal="left" vertical="center" indent="1" shrinkToFit="1"/>
    </xf>
    <xf numFmtId="0" fontId="97" fillId="0" borderId="14" xfId="0" applyFont="1" applyBorder="1" applyAlignment="1">
      <alignment horizontal="left" vertical="center" indent="1" shrinkToFit="1"/>
    </xf>
    <xf numFmtId="0" fontId="88" fillId="0" borderId="82" xfId="0" applyFont="1" applyBorder="1" applyAlignment="1">
      <alignment horizontal="center" vertical="center" wrapText="1"/>
    </xf>
    <xf numFmtId="0" fontId="88" fillId="0" borderId="81" xfId="0" applyFont="1" applyBorder="1" applyAlignment="1">
      <alignment horizontal="center" vertical="center" wrapText="1"/>
    </xf>
    <xf numFmtId="0" fontId="88" fillId="0" borderId="15" xfId="0" applyFont="1" applyFill="1" applyBorder="1" applyAlignment="1">
      <alignment horizontal="center" vertical="center" wrapText="1"/>
    </xf>
    <xf numFmtId="0" fontId="88" fillId="0" borderId="15" xfId="0" applyFont="1" applyBorder="1" applyAlignment="1">
      <alignment horizontal="center" vertical="center" shrinkToFit="1"/>
    </xf>
    <xf numFmtId="0" fontId="88" fillId="0" borderId="30" xfId="0" applyFont="1" applyBorder="1" applyAlignment="1">
      <alignment horizontal="center" vertical="center" shrinkToFit="1"/>
    </xf>
    <xf numFmtId="0" fontId="9" fillId="0" borderId="96" xfId="0" applyFont="1" applyBorder="1" applyAlignment="1">
      <alignment horizontal="center" vertical="center" wrapText="1"/>
    </xf>
    <xf numFmtId="0" fontId="9" fillId="0" borderId="115" xfId="0" applyFont="1" applyBorder="1" applyAlignment="1">
      <alignment horizontal="center" vertical="center" wrapText="1"/>
    </xf>
    <xf numFmtId="0" fontId="88" fillId="0" borderId="95" xfId="0" applyFont="1" applyBorder="1" applyAlignment="1">
      <alignment horizontal="left" vertical="center" indent="1" shrinkToFit="1"/>
    </xf>
    <xf numFmtId="0" fontId="88" fillId="0" borderId="115" xfId="0" applyFont="1" applyBorder="1" applyAlignment="1">
      <alignment horizontal="left" vertical="center" indent="1" shrinkToFit="1"/>
    </xf>
    <xf numFmtId="0" fontId="88" fillId="0" borderId="14" xfId="0" applyFont="1" applyBorder="1" applyAlignment="1">
      <alignment horizontal="left" vertical="center" indent="1" shrinkToFit="1"/>
    </xf>
    <xf numFmtId="0" fontId="98" fillId="0" borderId="148" xfId="0" applyFont="1" applyBorder="1" applyAlignment="1">
      <alignment horizontal="center" vertical="center"/>
    </xf>
    <xf numFmtId="0" fontId="98" fillId="0" borderId="149" xfId="0" applyFont="1" applyBorder="1" applyAlignment="1">
      <alignment horizontal="center" vertical="center"/>
    </xf>
    <xf numFmtId="0" fontId="98" fillId="0" borderId="150" xfId="0" applyFont="1" applyBorder="1" applyAlignment="1">
      <alignment horizontal="center" vertical="center"/>
    </xf>
    <xf numFmtId="0" fontId="9" fillId="30" borderId="44" xfId="0" applyFont="1" applyFill="1" applyBorder="1" applyAlignment="1">
      <alignment horizontal="center" vertical="center" wrapText="1"/>
    </xf>
    <xf numFmtId="0" fontId="9" fillId="30" borderId="151" xfId="0" applyFont="1" applyFill="1" applyBorder="1" applyAlignment="1">
      <alignment horizontal="center" vertical="center" wrapText="1"/>
    </xf>
    <xf numFmtId="0" fontId="88" fillId="0" borderId="62" xfId="0" applyFont="1" applyBorder="1" applyAlignment="1">
      <alignment horizontal="center" vertical="center" wrapText="1"/>
    </xf>
    <xf numFmtId="0" fontId="88" fillId="0" borderId="36" xfId="0" applyFont="1" applyBorder="1" applyAlignment="1">
      <alignment horizontal="center" vertical="center" wrapText="1"/>
    </xf>
    <xf numFmtId="0" fontId="105" fillId="0" borderId="62" xfId="0" applyFont="1" applyBorder="1" applyAlignment="1">
      <alignment horizontal="center" vertical="center" wrapText="1"/>
    </xf>
    <xf numFmtId="0" fontId="105" fillId="0" borderId="68" xfId="0" applyFont="1" applyBorder="1" applyAlignment="1">
      <alignment horizontal="center" vertical="center" wrapText="1"/>
    </xf>
    <xf numFmtId="0" fontId="106" fillId="0" borderId="0" xfId="0" applyFont="1" applyBorder="1" applyAlignment="1">
      <alignment horizontal="left" vertical="center"/>
    </xf>
    <xf numFmtId="0" fontId="107" fillId="0" borderId="0" xfId="0" applyFont="1" applyBorder="1" applyAlignment="1">
      <alignment horizontal="center" vertical="center"/>
    </xf>
    <xf numFmtId="0" fontId="88" fillId="30" borderId="0" xfId="0" applyFont="1" applyFill="1" applyBorder="1" applyAlignment="1">
      <alignment horizontal="left" vertical="center" indent="1"/>
    </xf>
    <xf numFmtId="0" fontId="88" fillId="0" borderId="46" xfId="0" applyFont="1" applyFill="1" applyBorder="1" applyAlignment="1">
      <alignment horizontal="left" vertical="center" wrapText="1"/>
    </xf>
    <xf numFmtId="0" fontId="88" fillId="0" borderId="33" xfId="0" applyFont="1" applyFill="1" applyBorder="1" applyAlignment="1">
      <alignment horizontal="left" vertical="center" wrapText="1"/>
    </xf>
    <xf numFmtId="0" fontId="88" fillId="0" borderId="25" xfId="0" applyFont="1" applyFill="1" applyBorder="1" applyAlignment="1">
      <alignment horizontal="left" vertical="center" wrapText="1"/>
    </xf>
    <xf numFmtId="0" fontId="0" fillId="0" borderId="33" xfId="42" applyFont="1" applyBorder="1" applyAlignment="1">
      <alignment horizontal="left" vertical="center" wrapText="1"/>
    </xf>
    <xf numFmtId="0" fontId="0" fillId="0" borderId="0" xfId="42" applyFont="1" applyBorder="1" applyAlignment="1">
      <alignment horizontal="left" vertical="center" wrapText="1"/>
    </xf>
    <xf numFmtId="0" fontId="35" fillId="0" borderId="15" xfId="42" applyFont="1" applyBorder="1" applyAlignment="1">
      <alignment horizontal="center" vertical="center" wrapText="1"/>
    </xf>
    <xf numFmtId="0" fontId="35" fillId="0" borderId="15" xfId="42" applyFont="1" applyBorder="1" applyAlignment="1">
      <alignment horizontal="center" vertical="center"/>
    </xf>
    <xf numFmtId="0" fontId="35" fillId="0" borderId="128" xfId="42" applyFont="1" applyBorder="1" applyAlignment="1">
      <alignment horizontal="center" vertical="center" shrinkToFit="1"/>
    </xf>
    <xf numFmtId="0" fontId="35" fillId="0" borderId="129" xfId="42" applyFont="1" applyBorder="1" applyAlignment="1">
      <alignment horizontal="center" vertical="center" shrinkToFit="1"/>
    </xf>
    <xf numFmtId="0" fontId="44" fillId="0" borderId="23" xfId="42" applyFont="1" applyBorder="1" applyAlignment="1">
      <alignment horizontal="center" vertical="center"/>
    </xf>
    <xf numFmtId="0" fontId="44" fillId="0" borderId="34" xfId="42" applyFont="1" applyBorder="1" applyAlignment="1">
      <alignment horizontal="center" vertical="center"/>
    </xf>
    <xf numFmtId="0" fontId="44" fillId="0" borderId="21" xfId="42" applyFont="1" applyBorder="1" applyAlignment="1">
      <alignment horizontal="center" vertical="center"/>
    </xf>
    <xf numFmtId="0" fontId="94" fillId="0" borderId="45" xfId="42" applyFont="1" applyBorder="1" applyAlignment="1">
      <alignment horizontal="left" vertical="center" wrapText="1"/>
    </xf>
    <xf numFmtId="0" fontId="18" fillId="0" borderId="45" xfId="42" applyFont="1" applyBorder="1" applyAlignment="1">
      <alignment horizontal="left" vertical="center" wrapText="1"/>
    </xf>
    <xf numFmtId="0" fontId="1" fillId="0" borderId="66" xfId="42" applyFont="1" applyBorder="1" applyAlignment="1">
      <alignment horizontal="right" vertical="center" shrinkToFit="1"/>
    </xf>
    <xf numFmtId="0" fontId="1" fillId="0" borderId="34" xfId="42" applyFont="1" applyBorder="1" applyAlignment="1">
      <alignment horizontal="right" vertical="center" shrinkToFit="1"/>
    </xf>
    <xf numFmtId="0" fontId="1" fillId="0" borderId="69" xfId="42" applyFont="1" applyBorder="1" applyAlignment="1">
      <alignment horizontal="right" vertical="center" shrinkToFit="1"/>
    </xf>
    <xf numFmtId="3" fontId="0" fillId="0" borderId="119" xfId="42" applyNumberFormat="1" applyFont="1" applyBorder="1" applyAlignment="1">
      <alignment horizontal="center" vertical="center" shrinkToFit="1"/>
    </xf>
    <xf numFmtId="3" fontId="1" fillId="0" borderId="130" xfId="42" applyNumberFormat="1" applyFont="1" applyBorder="1" applyAlignment="1">
      <alignment horizontal="center" vertical="center" shrinkToFit="1"/>
    </xf>
    <xf numFmtId="0" fontId="48" fillId="0" borderId="0" xfId="43" applyFont="1" applyBorder="1" applyAlignment="1">
      <alignment horizontal="center" vertical="center"/>
    </xf>
    <xf numFmtId="0" fontId="31" fillId="0" borderId="23" xfId="42" applyFont="1" applyBorder="1" applyAlignment="1">
      <alignment horizontal="left" vertical="center" indent="1"/>
    </xf>
    <xf numFmtId="0" fontId="31" fillId="0" borderId="34" xfId="42" applyFont="1" applyBorder="1" applyAlignment="1">
      <alignment horizontal="left" vertical="center" indent="1"/>
    </xf>
    <xf numFmtId="0" fontId="31" fillId="0" borderId="21" xfId="42" applyFont="1" applyBorder="1" applyAlignment="1">
      <alignment horizontal="left" vertical="center" indent="1"/>
    </xf>
    <xf numFmtId="0" fontId="0" fillId="31" borderId="34" xfId="0" applyFill="1" applyBorder="1" applyAlignment="1">
      <alignment horizontal="center" vertical="center"/>
    </xf>
    <xf numFmtId="0" fontId="0" fillId="31" borderId="21" xfId="0" applyFill="1" applyBorder="1" applyAlignment="1">
      <alignment horizontal="center" vertical="center"/>
    </xf>
    <xf numFmtId="177" fontId="27" fillId="0" borderId="20" xfId="0" applyNumberFormat="1" applyFont="1" applyBorder="1" applyAlignment="1">
      <alignment horizontal="center" vertical="center" shrinkToFit="1"/>
    </xf>
    <xf numFmtId="0" fontId="29" fillId="0" borderId="20" xfId="42" applyFont="1" applyBorder="1" applyAlignment="1">
      <alignment horizontal="center" vertical="center" shrinkToFit="1"/>
    </xf>
    <xf numFmtId="0" fontId="29" fillId="0" borderId="34" xfId="42" applyFont="1" applyBorder="1" applyAlignment="1">
      <alignment horizontal="left" vertical="center" shrinkToFit="1"/>
    </xf>
    <xf numFmtId="0" fontId="29" fillId="0" borderId="130" xfId="42" applyFont="1" applyBorder="1" applyAlignment="1">
      <alignment horizontal="left" vertical="center" shrinkToFit="1"/>
    </xf>
    <xf numFmtId="3" fontId="29" fillId="0" borderId="66" xfId="42" applyNumberFormat="1" applyFont="1" applyBorder="1" applyAlignment="1">
      <alignment horizontal="center" vertical="center"/>
    </xf>
    <xf numFmtId="3" fontId="29" fillId="0" borderId="34" xfId="42" applyNumberFormat="1" applyFont="1" applyBorder="1" applyAlignment="1">
      <alignment horizontal="center" vertical="center"/>
    </xf>
    <xf numFmtId="0" fontId="36" fillId="27" borderId="188" xfId="42" applyFont="1" applyFill="1" applyBorder="1" applyAlignment="1">
      <alignment horizontal="center" vertical="center" shrinkToFit="1"/>
    </xf>
    <xf numFmtId="0" fontId="36" fillId="27" borderId="34" xfId="42" applyFont="1" applyFill="1" applyBorder="1" applyAlignment="1">
      <alignment horizontal="center" vertical="center" shrinkToFit="1"/>
    </xf>
    <xf numFmtId="0" fontId="36" fillId="27" borderId="130" xfId="42" applyFont="1" applyFill="1" applyBorder="1" applyAlignment="1">
      <alignment horizontal="center" vertical="center" shrinkToFit="1"/>
    </xf>
    <xf numFmtId="3" fontId="29" fillId="26" borderId="66" xfId="42" applyNumberFormat="1" applyFont="1" applyFill="1" applyBorder="1" applyAlignment="1">
      <alignment horizontal="center" vertical="center"/>
    </xf>
    <xf numFmtId="3" fontId="29" fillId="26" borderId="130" xfId="42" applyNumberFormat="1" applyFont="1" applyFill="1" applyBorder="1" applyAlignment="1">
      <alignment horizontal="center" vertical="center"/>
    </xf>
    <xf numFmtId="3" fontId="29" fillId="30" borderId="66" xfId="42" applyNumberFormat="1" applyFont="1" applyFill="1" applyBorder="1" applyAlignment="1">
      <alignment horizontal="center" vertical="center"/>
    </xf>
    <xf numFmtId="3" fontId="29" fillId="30" borderId="34" xfId="42" applyNumberFormat="1" applyFont="1" applyFill="1" applyBorder="1" applyAlignment="1">
      <alignment horizontal="center" vertical="center"/>
    </xf>
    <xf numFmtId="0" fontId="36" fillId="26" borderId="188" xfId="42" applyFont="1" applyFill="1" applyBorder="1" applyAlignment="1">
      <alignment horizontal="center" vertical="center" shrinkToFit="1"/>
    </xf>
    <xf numFmtId="0" fontId="36" fillId="26" borderId="34" xfId="42" applyFont="1" applyFill="1" applyBorder="1" applyAlignment="1">
      <alignment horizontal="center" vertical="center" shrinkToFit="1"/>
    </xf>
    <xf numFmtId="0" fontId="36" fillId="26" borderId="130" xfId="42" applyFont="1" applyFill="1" applyBorder="1" applyAlignment="1">
      <alignment horizontal="center" vertical="center" shrinkToFit="1"/>
    </xf>
    <xf numFmtId="0" fontId="29" fillId="0" borderId="189" xfId="42" applyFont="1" applyBorder="1" applyAlignment="1">
      <alignment horizontal="left" vertical="center" shrinkToFit="1"/>
    </xf>
    <xf numFmtId="0" fontId="29" fillId="0" borderId="80" xfId="42" applyFont="1" applyBorder="1" applyAlignment="1">
      <alignment horizontal="left" vertical="center" shrinkToFit="1"/>
    </xf>
    <xf numFmtId="0" fontId="29" fillId="0" borderId="155" xfId="42" applyFont="1" applyBorder="1" applyAlignment="1">
      <alignment horizontal="left" vertical="center" shrinkToFit="1"/>
    </xf>
    <xf numFmtId="3" fontId="29" fillId="0" borderId="156" xfId="42" applyNumberFormat="1" applyFont="1" applyBorder="1" applyAlignment="1">
      <alignment horizontal="center" vertical="center"/>
    </xf>
    <xf numFmtId="3" fontId="29" fillId="0" borderId="80" xfId="42" applyNumberFormat="1" applyFont="1" applyBorder="1" applyAlignment="1">
      <alignment horizontal="center" vertical="center"/>
    </xf>
    <xf numFmtId="0" fontId="29" fillId="0" borderId="188" xfId="42" applyFont="1" applyBorder="1" applyAlignment="1">
      <alignment horizontal="left" vertical="center" shrinkToFit="1"/>
    </xf>
    <xf numFmtId="0" fontId="29" fillId="0" borderId="187" xfId="42" applyFont="1" applyBorder="1" applyAlignment="1">
      <alignment horizontal="left" vertical="center" shrinkToFit="1"/>
    </xf>
    <xf numFmtId="0" fontId="29" fillId="0" borderId="20" xfId="42" applyFont="1" applyBorder="1" applyAlignment="1">
      <alignment horizontal="left" vertical="center" shrinkToFit="1"/>
    </xf>
    <xf numFmtId="0" fontId="29" fillId="0" borderId="143" xfId="42" applyFont="1" applyBorder="1" applyAlignment="1">
      <alignment horizontal="left" vertical="center" shrinkToFit="1"/>
    </xf>
    <xf numFmtId="0" fontId="36" fillId="0" borderId="161" xfId="42" applyFont="1" applyBorder="1" applyAlignment="1">
      <alignment horizontal="center" vertical="center" wrapText="1"/>
    </xf>
    <xf numFmtId="0" fontId="36" fillId="0" borderId="162" xfId="42" applyFont="1" applyBorder="1" applyAlignment="1">
      <alignment horizontal="center" vertical="center" wrapText="1"/>
    </xf>
    <xf numFmtId="0" fontId="36" fillId="0" borderId="163" xfId="42" applyFont="1" applyBorder="1" applyAlignment="1">
      <alignment horizontal="center" vertical="center"/>
    </xf>
    <xf numFmtId="0" fontId="36" fillId="0" borderId="164" xfId="42" applyFont="1" applyBorder="1" applyAlignment="1">
      <alignment horizontal="center" vertical="center"/>
    </xf>
    <xf numFmtId="0" fontId="36" fillId="26" borderId="192" xfId="42" applyFont="1" applyFill="1" applyBorder="1" applyAlignment="1">
      <alignment horizontal="center" vertical="center" shrinkToFit="1"/>
    </xf>
    <xf numFmtId="0" fontId="36" fillId="26" borderId="129" xfId="42" applyFont="1" applyFill="1" applyBorder="1" applyAlignment="1">
      <alignment horizontal="center" vertical="center" shrinkToFit="1"/>
    </xf>
    <xf numFmtId="0" fontId="36" fillId="26" borderId="165" xfId="42" applyFont="1" applyFill="1" applyBorder="1" applyAlignment="1">
      <alignment horizontal="center" vertical="center" shrinkToFit="1"/>
    </xf>
    <xf numFmtId="0" fontId="29" fillId="26" borderId="166" xfId="42" applyFont="1" applyFill="1" applyBorder="1" applyAlignment="1">
      <alignment horizontal="center" vertical="center"/>
    </xf>
    <xf numFmtId="0" fontId="29" fillId="26" borderId="165" xfId="42" applyFont="1" applyFill="1" applyBorder="1" applyAlignment="1">
      <alignment horizontal="center" vertical="center"/>
    </xf>
    <xf numFmtId="0" fontId="62" fillId="28" borderId="191" xfId="43" applyFont="1" applyFill="1" applyBorder="1" applyAlignment="1">
      <alignment horizontal="center" vertical="center" wrapText="1"/>
    </xf>
    <xf numFmtId="0" fontId="62" fillId="28" borderId="70" xfId="43" applyFont="1" applyFill="1" applyBorder="1" applyAlignment="1">
      <alignment horizontal="center" vertical="center" wrapText="1"/>
    </xf>
    <xf numFmtId="0" fontId="28" fillId="0" borderId="0" xfId="42" applyFont="1" applyBorder="1" applyAlignment="1">
      <alignment horizontal="center" vertical="center"/>
    </xf>
    <xf numFmtId="0" fontId="29" fillId="0" borderId="34" xfId="42" applyFont="1" applyBorder="1" applyAlignment="1">
      <alignment horizontal="left" vertical="center" wrapText="1" shrinkToFit="1"/>
    </xf>
    <xf numFmtId="0" fontId="29" fillId="0" borderId="130" xfId="42" applyFont="1" applyBorder="1" applyAlignment="1">
      <alignment horizontal="left" vertical="center" wrapText="1" shrinkToFit="1"/>
    </xf>
    <xf numFmtId="0" fontId="38" fillId="0" borderId="0" xfId="42" applyFont="1" applyBorder="1" applyAlignment="1">
      <alignment horizontal="center" vertical="center"/>
    </xf>
    <xf numFmtId="0" fontId="36" fillId="0" borderId="153" xfId="42" applyFont="1" applyBorder="1" applyAlignment="1">
      <alignment horizontal="center" vertical="center"/>
    </xf>
    <xf numFmtId="0" fontId="36" fillId="0" borderId="83" xfId="42" applyFont="1" applyBorder="1" applyAlignment="1">
      <alignment horizontal="center" vertical="center"/>
    </xf>
    <xf numFmtId="0" fontId="36" fillId="0" borderId="157" xfId="42" applyFont="1" applyBorder="1" applyAlignment="1">
      <alignment horizontal="center" vertical="center"/>
    </xf>
    <xf numFmtId="0" fontId="36" fillId="0" borderId="154" xfId="42" applyFont="1" applyBorder="1" applyAlignment="1">
      <alignment horizontal="center" vertical="center"/>
    </xf>
    <xf numFmtId="0" fontId="36" fillId="0" borderId="45" xfId="42" applyFont="1" applyBorder="1" applyAlignment="1">
      <alignment horizontal="center" vertical="center"/>
    </xf>
    <xf numFmtId="0" fontId="36" fillId="0" borderId="158" xfId="42" applyFont="1" applyBorder="1" applyAlignment="1">
      <alignment horizontal="center" vertical="center"/>
    </xf>
    <xf numFmtId="0" fontId="36" fillId="0" borderId="159" xfId="42" applyFont="1" applyBorder="1" applyAlignment="1">
      <alignment horizontal="center" vertical="center" wrapText="1"/>
    </xf>
    <xf numFmtId="0" fontId="36" fillId="0" borderId="157" xfId="42" applyFont="1" applyBorder="1" applyAlignment="1">
      <alignment horizontal="center" vertical="center" wrapText="1"/>
    </xf>
    <xf numFmtId="0" fontId="36" fillId="0" borderId="160" xfId="42" applyFont="1" applyBorder="1" applyAlignment="1">
      <alignment horizontal="center" vertical="center" wrapText="1"/>
    </xf>
    <xf numFmtId="0" fontId="36" fillId="0" borderId="158" xfId="42" applyFont="1" applyBorder="1" applyAlignment="1">
      <alignment horizontal="center" vertical="center" wrapText="1"/>
    </xf>
    <xf numFmtId="0" fontId="81" fillId="0" borderId="15" xfId="0" applyFont="1" applyFill="1" applyBorder="1" applyAlignment="1">
      <alignment horizontal="left" vertical="center" wrapText="1"/>
    </xf>
    <xf numFmtId="0" fontId="29" fillId="0" borderId="46" xfId="0" applyFont="1" applyBorder="1" applyAlignment="1">
      <alignment horizontal="left" vertical="center" wrapText="1"/>
    </xf>
    <xf numFmtId="0" fontId="29" fillId="0" borderId="33" xfId="0" applyFont="1" applyBorder="1" applyAlignment="1">
      <alignment horizontal="left" vertical="center" wrapText="1"/>
    </xf>
    <xf numFmtId="0" fontId="29" fillId="0" borderId="39" xfId="0" applyFont="1" applyBorder="1" applyAlignment="1">
      <alignment horizontal="left" vertical="center" wrapText="1"/>
    </xf>
    <xf numFmtId="0" fontId="29" fillId="0" borderId="20" xfId="0" applyFont="1" applyBorder="1" applyAlignment="1">
      <alignment horizontal="left" vertical="center" wrapText="1"/>
    </xf>
    <xf numFmtId="0" fontId="36" fillId="24" borderId="72" xfId="0" applyFont="1" applyFill="1" applyBorder="1" applyAlignment="1">
      <alignment horizontal="center" vertical="center" wrapText="1"/>
    </xf>
    <xf numFmtId="0" fontId="36" fillId="24" borderId="78" xfId="0" applyFont="1" applyFill="1" applyBorder="1" applyAlignment="1">
      <alignment horizontal="center" vertical="center" wrapText="1"/>
    </xf>
    <xf numFmtId="0" fontId="36" fillId="24" borderId="18" xfId="0" applyFont="1" applyFill="1" applyBorder="1" applyAlignment="1">
      <alignment horizontal="center" vertical="center" wrapText="1"/>
    </xf>
    <xf numFmtId="0" fontId="36" fillId="24" borderId="23" xfId="0" applyFont="1" applyFill="1" applyBorder="1" applyAlignment="1">
      <alignment horizontal="center" vertical="center"/>
    </xf>
    <xf numFmtId="0" fontId="36" fillId="24" borderId="21" xfId="0" applyFont="1" applyFill="1" applyBorder="1" applyAlignment="1">
      <alignment horizontal="center" vertical="center"/>
    </xf>
    <xf numFmtId="0" fontId="27" fillId="0" borderId="15" xfId="0" applyFont="1" applyBorder="1" applyAlignment="1">
      <alignment horizontal="left" vertical="center" wrapText="1"/>
    </xf>
    <xf numFmtId="0" fontId="27" fillId="0" borderId="15" xfId="0" applyFont="1" applyBorder="1" applyAlignment="1">
      <alignment horizontal="left" vertical="center"/>
    </xf>
    <xf numFmtId="0" fontId="35" fillId="24" borderId="72" xfId="0" applyFont="1" applyFill="1" applyBorder="1" applyAlignment="1">
      <alignment horizontal="center" vertical="center" wrapText="1"/>
    </xf>
    <xf numFmtId="0" fontId="35" fillId="24" borderId="78" xfId="0" applyFont="1" applyFill="1" applyBorder="1" applyAlignment="1">
      <alignment horizontal="center" vertical="center" wrapText="1"/>
    </xf>
    <xf numFmtId="0" fontId="35" fillId="24" borderId="18" xfId="0" applyFont="1" applyFill="1" applyBorder="1" applyAlignment="1">
      <alignment horizontal="center" vertical="center" wrapText="1"/>
    </xf>
    <xf numFmtId="0" fontId="27" fillId="0" borderId="15" xfId="0" applyFont="1" applyFill="1" applyBorder="1" applyAlignment="1">
      <alignment horizontal="left" vertical="center" wrapText="1"/>
    </xf>
    <xf numFmtId="0" fontId="0" fillId="35" borderId="92" xfId="0" applyFill="1" applyBorder="1" applyAlignment="1">
      <alignment horizontal="center" vertical="center" textRotation="255"/>
    </xf>
    <xf numFmtId="0" fontId="0" fillId="35" borderId="90" xfId="0" applyFill="1" applyBorder="1" applyAlignment="1">
      <alignment horizontal="center" vertical="center" textRotation="255"/>
    </xf>
    <xf numFmtId="0" fontId="0" fillId="35" borderId="11" xfId="0" applyFill="1" applyBorder="1" applyAlignment="1">
      <alignment horizontal="center" vertical="center" textRotation="255"/>
    </xf>
    <xf numFmtId="0" fontId="35" fillId="24" borderId="15" xfId="0" applyFont="1" applyFill="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6" builtinId="7"/>
    <cellStyle name="入力" xfId="41" builtinId="20" customBuiltin="1"/>
    <cellStyle name="標準" xfId="0" builtinId="0"/>
    <cellStyle name="標準 2" xfId="42" xr:uid="{00000000-0005-0000-0000-00002B000000}"/>
    <cellStyle name="標準_p10アクティビティ申込書 H24" xfId="43" xr:uid="{00000000-0005-0000-0000-00002C000000}"/>
    <cellStyle name="良い" xfId="44" builtinId="26" customBuiltin="1"/>
  </cellStyles>
  <dxfs count="0"/>
  <tableStyles count="0" defaultTableStyle="TableStyleMedium9" defaultPivotStyle="PivotStyleLight16"/>
  <colors>
    <mruColors>
      <color rgb="FFFFFFCC"/>
      <color rgb="FFCCFF99"/>
      <color rgb="FFFF99CC"/>
      <color rgb="FFFF99FF"/>
      <color rgb="FFDDDDDD"/>
      <color rgb="FFEAEAEA"/>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517;&#31807; '!A1"/><Relationship Id="rId2" Type="http://schemas.openxmlformats.org/officeDocument/2006/relationships/hyperlink" Target="#&#35336;&#30011;&#26360;!A1"/><Relationship Id="rId1" Type="http://schemas.openxmlformats.org/officeDocument/2006/relationships/hyperlink" Target="#&#12467;&#12525;&#12490;&#36039;&#26009;!A1"/><Relationship Id="rId4" Type="http://schemas.openxmlformats.org/officeDocument/2006/relationships/hyperlink" Target="#&#36861;&#21152;!A1"/></Relationships>
</file>

<file path=xl/drawings/drawing1.xml><?xml version="1.0" encoding="utf-8"?>
<xdr:wsDr xmlns:xdr="http://schemas.openxmlformats.org/drawingml/2006/spreadsheetDrawing" xmlns:a="http://schemas.openxmlformats.org/drawingml/2006/main">
  <xdr:twoCellAnchor>
    <xdr:from>
      <xdr:col>0</xdr:col>
      <xdr:colOff>508000</xdr:colOff>
      <xdr:row>15</xdr:row>
      <xdr:rowOff>82550</xdr:rowOff>
    </xdr:from>
    <xdr:to>
      <xdr:col>8</xdr:col>
      <xdr:colOff>228600</xdr:colOff>
      <xdr:row>15</xdr:row>
      <xdr:rowOff>101600</xdr:rowOff>
    </xdr:to>
    <xdr:cxnSp macro="">
      <xdr:nvCxnSpPr>
        <xdr:cNvPr id="2" name="AutoShape 1">
          <a:extLst>
            <a:ext uri="{FF2B5EF4-FFF2-40B4-BE49-F238E27FC236}">
              <a16:creationId xmlns:a16="http://schemas.microsoft.com/office/drawing/2014/main" id="{00000000-0008-0000-0000-000002000000}"/>
            </a:ext>
          </a:extLst>
        </xdr:cNvPr>
        <xdr:cNvCxnSpPr>
          <a:cxnSpLocks noChangeShapeType="1"/>
        </xdr:cNvCxnSpPr>
      </xdr:nvCxnSpPr>
      <xdr:spPr bwMode="auto">
        <a:xfrm flipV="1">
          <a:off x="508000" y="3663950"/>
          <a:ext cx="4597400" cy="1905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95250</xdr:colOff>
      <xdr:row>0</xdr:row>
      <xdr:rowOff>146050</xdr:rowOff>
    </xdr:from>
    <xdr:to>
      <xdr:col>3</xdr:col>
      <xdr:colOff>285750</xdr:colOff>
      <xdr:row>7</xdr:row>
      <xdr:rowOff>101600</xdr:rowOff>
    </xdr:to>
    <xdr:pic>
      <xdr:nvPicPr>
        <xdr:cNvPr id="3" name="図 1" descr="名栗げんきプラザ緑ロゴ">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6050"/>
          <a:ext cx="20193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33</xdr:row>
      <xdr:rowOff>79375</xdr:rowOff>
    </xdr:from>
    <xdr:to>
      <xdr:col>8</xdr:col>
      <xdr:colOff>158750</xdr:colOff>
      <xdr:row>42</xdr:row>
      <xdr:rowOff>66675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81050" y="7585075"/>
          <a:ext cx="4254500" cy="17081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埼玉県立名栗げんきプラザ</a:t>
          </a:r>
          <a:endParaRPr lang="ja-JP" altLang="en-US"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357-0111</a:t>
          </a:r>
          <a:r>
            <a:rPr lang="ja-JP" altLang="en-US" sz="1200" b="0" i="0" u="none" strike="noStrike" baseline="0">
              <a:solidFill>
                <a:srgbClr val="000000"/>
              </a:solidFill>
              <a:latin typeface="ＭＳ Ｐ明朝"/>
              <a:ea typeface="ＭＳ Ｐ明朝"/>
            </a:rPr>
            <a:t>埼玉県飯能市上名栗</a:t>
          </a:r>
          <a:r>
            <a:rPr lang="en-US" altLang="ja-JP" sz="1200" b="0" i="0" u="none" strike="noStrike" baseline="0">
              <a:solidFill>
                <a:srgbClr val="000000"/>
              </a:solidFill>
              <a:latin typeface="Century"/>
            </a:rPr>
            <a:t>1289-2</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TEL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042-979-1011</a:t>
          </a: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Century"/>
            </a:rPr>
            <a:t>FAX</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042-979-1013</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Ｅメール：</a:t>
          </a:r>
          <a:r>
            <a:rPr lang="en-US" altLang="ja-JP" sz="1200" b="0" i="0" u="none" strike="noStrike" baseline="0">
              <a:solidFill>
                <a:srgbClr val="000000"/>
              </a:solidFill>
              <a:latin typeface="Century"/>
            </a:rPr>
            <a:t>naguri@tokyu-com.co.jp</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URL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http://www.naguri-genki.com</a:t>
          </a:r>
        </a:p>
      </xdr:txBody>
    </xdr:sp>
    <xdr:clientData/>
  </xdr:twoCellAnchor>
  <xdr:twoCellAnchor editAs="oneCell">
    <xdr:from>
      <xdr:col>5</xdr:col>
      <xdr:colOff>273051</xdr:colOff>
      <xdr:row>1</xdr:row>
      <xdr:rowOff>88901</xdr:rowOff>
    </xdr:from>
    <xdr:to>
      <xdr:col>9</xdr:col>
      <xdr:colOff>140564</xdr:colOff>
      <xdr:row>12</xdr:row>
      <xdr:rowOff>25401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1051" y="254001"/>
          <a:ext cx="2305913" cy="175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635000</xdr:colOff>
      <xdr:row>25</xdr:row>
      <xdr:rowOff>25400</xdr:rowOff>
    </xdr:from>
    <xdr:to>
      <xdr:col>13</xdr:col>
      <xdr:colOff>552450</xdr:colOff>
      <xdr:row>26</xdr:row>
      <xdr:rowOff>190500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7791450" y="6419850"/>
          <a:ext cx="1130300" cy="3937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171450</xdr:colOff>
          <xdr:row>39</xdr:row>
          <xdr:rowOff>12700</xdr:rowOff>
        </xdr:from>
        <xdr:to>
          <xdr:col>7</xdr:col>
          <xdr:colOff>463550</xdr:colOff>
          <xdr:row>39</xdr:row>
          <xdr:rowOff>222250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1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425450</xdr:colOff>
      <xdr:row>50</xdr:row>
      <xdr:rowOff>0</xdr:rowOff>
    </xdr:from>
    <xdr:to>
      <xdr:col>12</xdr:col>
      <xdr:colOff>520700</xdr:colOff>
      <xdr:row>50</xdr:row>
      <xdr:rowOff>196850</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6388100" y="12890500"/>
          <a:ext cx="2019300" cy="1968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新型コロナウイルス感染防止対策</a:t>
          </a:r>
        </a:p>
      </xdr:txBody>
    </xdr:sp>
    <xdr:clientData/>
  </xdr:twoCellAnchor>
  <xdr:twoCellAnchor>
    <xdr:from>
      <xdr:col>9</xdr:col>
      <xdr:colOff>431800</xdr:colOff>
      <xdr:row>48</xdr:row>
      <xdr:rowOff>25400</xdr:rowOff>
    </xdr:from>
    <xdr:to>
      <xdr:col>12</xdr:col>
      <xdr:colOff>279400</xdr:colOff>
      <xdr:row>48</xdr:row>
      <xdr:rowOff>196850</xdr:rowOff>
    </xdr:to>
    <xdr:sp macro="" textlink="">
      <xdr:nvSpPr>
        <xdr:cNvPr id="13" name="四角形: 角を丸くする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6394450" y="12458700"/>
          <a:ext cx="177165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活動計画書</a:t>
          </a:r>
        </a:p>
      </xdr:txBody>
    </xdr:sp>
    <xdr:clientData/>
  </xdr:twoCellAnchor>
  <xdr:twoCellAnchor>
    <xdr:from>
      <xdr:col>9</xdr:col>
      <xdr:colOff>425450</xdr:colOff>
      <xdr:row>49</xdr:row>
      <xdr:rowOff>12700</xdr:rowOff>
    </xdr:from>
    <xdr:to>
      <xdr:col>12</xdr:col>
      <xdr:colOff>285750</xdr:colOff>
      <xdr:row>49</xdr:row>
      <xdr:rowOff>184150</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6388100" y="12674600"/>
          <a:ext cx="178435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利用者名簿</a:t>
          </a:r>
        </a:p>
      </xdr:txBody>
    </xdr:sp>
    <xdr:clientData/>
  </xdr:twoCellAnchor>
  <xdr:twoCellAnchor>
    <xdr:from>
      <xdr:col>9</xdr:col>
      <xdr:colOff>425450</xdr:colOff>
      <xdr:row>51</xdr:row>
      <xdr:rowOff>31750</xdr:rowOff>
    </xdr:from>
    <xdr:to>
      <xdr:col>12</xdr:col>
      <xdr:colOff>254000</xdr:colOff>
      <xdr:row>51</xdr:row>
      <xdr:rowOff>211750</xdr:rowOff>
    </xdr:to>
    <xdr:sp macro="" textlink="">
      <xdr:nvSpPr>
        <xdr:cNvPr id="12" name="四角形: 角を丸くする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6388100" y="13150850"/>
          <a:ext cx="17526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追加食材注文</a:t>
          </a:r>
        </a:p>
      </xdr:txBody>
    </xdr:sp>
    <xdr:clientData/>
  </xdr:twoCellAnchor>
  <mc:AlternateContent xmlns:mc="http://schemas.openxmlformats.org/markup-compatibility/2006">
    <mc:Choice xmlns:a14="http://schemas.microsoft.com/office/drawing/2010/main" Requires="a14">
      <xdr:twoCellAnchor editAs="oneCell">
        <xdr:from>
          <xdr:col>7</xdr:col>
          <xdr:colOff>82550</xdr:colOff>
          <xdr:row>51</xdr:row>
          <xdr:rowOff>19050</xdr:rowOff>
        </xdr:from>
        <xdr:to>
          <xdr:col>7</xdr:col>
          <xdr:colOff>374650</xdr:colOff>
          <xdr:row>52</xdr:row>
          <xdr:rowOff>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0</xdr:colOff>
      <xdr:row>34</xdr:row>
      <xdr:rowOff>25400</xdr:rowOff>
    </xdr:from>
    <xdr:to>
      <xdr:col>4</xdr:col>
      <xdr:colOff>869950</xdr:colOff>
      <xdr:row>40</xdr:row>
      <xdr:rowOff>12700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V="1">
          <a:off x="2362200" y="8077200"/>
          <a:ext cx="1752600" cy="1358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132976</xdr:colOff>
      <xdr:row>57</xdr:row>
      <xdr:rowOff>83297</xdr:rowOff>
    </xdr:from>
    <xdr:to>
      <xdr:col>10</xdr:col>
      <xdr:colOff>471014</xdr:colOff>
      <xdr:row>67</xdr:row>
      <xdr:rowOff>105709</xdr:rowOff>
    </xdr:to>
    <xdr:sp macro="" textlink="">
      <xdr:nvSpPr>
        <xdr:cNvPr id="2" name="四角形: 角を丸くする 20">
          <a:extLst>
            <a:ext uri="{FF2B5EF4-FFF2-40B4-BE49-F238E27FC236}">
              <a16:creationId xmlns:a16="http://schemas.microsoft.com/office/drawing/2014/main" id="{00000000-0008-0000-0400-000002000000}"/>
            </a:ext>
          </a:extLst>
        </xdr:cNvPr>
        <xdr:cNvSpPr/>
      </xdr:nvSpPr>
      <xdr:spPr>
        <a:xfrm>
          <a:off x="132976" y="14923247"/>
          <a:ext cx="6307038" cy="1660712"/>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25</xdr:row>
          <xdr:rowOff>69850</xdr:rowOff>
        </xdr:from>
        <xdr:to>
          <xdr:col>1</xdr:col>
          <xdr:colOff>50800</xdr:colOff>
          <xdr:row>25</xdr:row>
          <xdr:rowOff>279400</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4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26</xdr:row>
          <xdr:rowOff>69850</xdr:rowOff>
        </xdr:from>
        <xdr:to>
          <xdr:col>1</xdr:col>
          <xdr:colOff>50800</xdr:colOff>
          <xdr:row>26</xdr:row>
          <xdr:rowOff>279400</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4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30</xdr:row>
          <xdr:rowOff>12700</xdr:rowOff>
        </xdr:from>
        <xdr:to>
          <xdr:col>1</xdr:col>
          <xdr:colOff>50800</xdr:colOff>
          <xdr:row>31</xdr:row>
          <xdr:rowOff>25400</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4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31</xdr:row>
          <xdr:rowOff>69850</xdr:rowOff>
        </xdr:from>
        <xdr:to>
          <xdr:col>1</xdr:col>
          <xdr:colOff>50800</xdr:colOff>
          <xdr:row>31</xdr:row>
          <xdr:rowOff>273050</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04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32</xdr:row>
          <xdr:rowOff>12700</xdr:rowOff>
        </xdr:from>
        <xdr:to>
          <xdr:col>1</xdr:col>
          <xdr:colOff>50800</xdr:colOff>
          <xdr:row>33</xdr:row>
          <xdr:rowOff>25400</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04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29</xdr:row>
          <xdr:rowOff>69850</xdr:rowOff>
        </xdr:from>
        <xdr:to>
          <xdr:col>1</xdr:col>
          <xdr:colOff>50800</xdr:colOff>
          <xdr:row>29</xdr:row>
          <xdr:rowOff>279400</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04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35</xdr:row>
          <xdr:rowOff>19050</xdr:rowOff>
        </xdr:from>
        <xdr:to>
          <xdr:col>1</xdr:col>
          <xdr:colOff>50800</xdr:colOff>
          <xdr:row>36</xdr:row>
          <xdr:rowOff>0</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04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36</xdr:row>
          <xdr:rowOff>12700</xdr:rowOff>
        </xdr:from>
        <xdr:to>
          <xdr:col>1</xdr:col>
          <xdr:colOff>50800</xdr:colOff>
          <xdr:row>37</xdr:row>
          <xdr:rowOff>25400</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04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39</xdr:row>
          <xdr:rowOff>12700</xdr:rowOff>
        </xdr:from>
        <xdr:to>
          <xdr:col>1</xdr:col>
          <xdr:colOff>50800</xdr:colOff>
          <xdr:row>40</xdr:row>
          <xdr:rowOff>25400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04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12700</xdr:rowOff>
        </xdr:from>
        <xdr:to>
          <xdr:col>1</xdr:col>
          <xdr:colOff>50800</xdr:colOff>
          <xdr:row>40</xdr:row>
          <xdr:rowOff>228600</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04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44</xdr:row>
          <xdr:rowOff>12700</xdr:rowOff>
        </xdr:from>
        <xdr:to>
          <xdr:col>1</xdr:col>
          <xdr:colOff>50800</xdr:colOff>
          <xdr:row>44</xdr:row>
          <xdr:rowOff>222250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04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45</xdr:row>
          <xdr:rowOff>19050</xdr:rowOff>
        </xdr:from>
        <xdr:to>
          <xdr:col>1</xdr:col>
          <xdr:colOff>50800</xdr:colOff>
          <xdr:row>45</xdr:row>
          <xdr:rowOff>228600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04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46</xdr:row>
          <xdr:rowOff>69850</xdr:rowOff>
        </xdr:from>
        <xdr:to>
          <xdr:col>1</xdr:col>
          <xdr:colOff>50800</xdr:colOff>
          <xdr:row>46</xdr:row>
          <xdr:rowOff>279400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04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47</xdr:row>
          <xdr:rowOff>69850</xdr:rowOff>
        </xdr:from>
        <xdr:to>
          <xdr:col>1</xdr:col>
          <xdr:colOff>50800</xdr:colOff>
          <xdr:row>47</xdr:row>
          <xdr:rowOff>279400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04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50</xdr:row>
          <xdr:rowOff>69850</xdr:rowOff>
        </xdr:from>
        <xdr:to>
          <xdr:col>1</xdr:col>
          <xdr:colOff>50800</xdr:colOff>
          <xdr:row>50</xdr:row>
          <xdr:rowOff>279400</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04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203200</xdr:rowOff>
        </xdr:from>
        <xdr:to>
          <xdr:col>1</xdr:col>
          <xdr:colOff>50800</xdr:colOff>
          <xdr:row>54</xdr:row>
          <xdr:rowOff>12700</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04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12700</xdr:rowOff>
        </xdr:from>
        <xdr:to>
          <xdr:col>1</xdr:col>
          <xdr:colOff>50800</xdr:colOff>
          <xdr:row>40</xdr:row>
          <xdr:rowOff>228600</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04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41</xdr:row>
          <xdr:rowOff>12700</xdr:rowOff>
        </xdr:from>
        <xdr:to>
          <xdr:col>1</xdr:col>
          <xdr:colOff>50800</xdr:colOff>
          <xdr:row>41</xdr:row>
          <xdr:rowOff>222250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04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53</xdr:row>
          <xdr:rowOff>203200</xdr:rowOff>
        </xdr:from>
        <xdr:to>
          <xdr:col>1</xdr:col>
          <xdr:colOff>50800</xdr:colOff>
          <xdr:row>55</xdr:row>
          <xdr:rowOff>12700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04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25</xdr:row>
          <xdr:rowOff>69850</xdr:rowOff>
        </xdr:from>
        <xdr:to>
          <xdr:col>1</xdr:col>
          <xdr:colOff>50800</xdr:colOff>
          <xdr:row>25</xdr:row>
          <xdr:rowOff>279400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04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26</xdr:row>
          <xdr:rowOff>69850</xdr:rowOff>
        </xdr:from>
        <xdr:to>
          <xdr:col>1</xdr:col>
          <xdr:colOff>50800</xdr:colOff>
          <xdr:row>26</xdr:row>
          <xdr:rowOff>279400</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04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39</xdr:row>
          <xdr:rowOff>12700</xdr:rowOff>
        </xdr:from>
        <xdr:to>
          <xdr:col>1</xdr:col>
          <xdr:colOff>50800</xdr:colOff>
          <xdr:row>40</xdr:row>
          <xdr:rowOff>25400</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04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12700</xdr:rowOff>
        </xdr:from>
        <xdr:to>
          <xdr:col>1</xdr:col>
          <xdr:colOff>50800</xdr:colOff>
          <xdr:row>40</xdr:row>
          <xdr:rowOff>222250</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04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12700</xdr:rowOff>
        </xdr:from>
        <xdr:to>
          <xdr:col>1</xdr:col>
          <xdr:colOff>50800</xdr:colOff>
          <xdr:row>40</xdr:row>
          <xdr:rowOff>222250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04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41</xdr:row>
          <xdr:rowOff>12700</xdr:rowOff>
        </xdr:from>
        <xdr:to>
          <xdr:col>1</xdr:col>
          <xdr:colOff>50800</xdr:colOff>
          <xdr:row>41</xdr:row>
          <xdr:rowOff>222250</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04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6350</xdr:colOff>
      <xdr:row>36</xdr:row>
      <xdr:rowOff>38100</xdr:rowOff>
    </xdr:from>
    <xdr:to>
      <xdr:col>2</xdr:col>
      <xdr:colOff>0</xdr:colOff>
      <xdr:row>36</xdr:row>
      <xdr:rowOff>184150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V="1">
          <a:off x="292100" y="9480550"/>
          <a:ext cx="66675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298450</xdr:colOff>
          <xdr:row>40</xdr:row>
          <xdr:rowOff>184150</xdr:rowOff>
        </xdr:from>
        <xdr:to>
          <xdr:col>6</xdr:col>
          <xdr:colOff>577850</xdr:colOff>
          <xdr:row>41</xdr:row>
          <xdr:rowOff>190500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600-0000015801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177800</xdr:colOff>
          <xdr:row>15</xdr:row>
          <xdr:rowOff>222250</xdr:rowOff>
        </xdr:from>
        <xdr:to>
          <xdr:col>16</xdr:col>
          <xdr:colOff>457200</xdr:colOff>
          <xdr:row>15</xdr:row>
          <xdr:rowOff>431800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700-0000015C0100}"/>
                </a:ext>
              </a:extLst>
            </xdr:cNvPr>
            <xdr:cNvSpPr/>
          </xdr:nvSpPr>
          <xdr:spPr bwMode="auto">
            <a:xfrm>
              <a:off x="0" y="0"/>
              <a:ext cx="0" cy="0"/>
            </a:xfrm>
            <a:prstGeom prst="rect">
              <a:avLst/>
            </a:prstGeom>
            <a:solidFill>
              <a:srgbClr val="FFFF99" mc:Ignorable="a14" a14:legacySpreadsheetColorIndex="43"/>
            </a:solidFill>
            <a:ln w="1587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31750</xdr:colOff>
          <xdr:row>17</xdr:row>
          <xdr:rowOff>165100</xdr:rowOff>
        </xdr:from>
        <xdr:to>
          <xdr:col>7</xdr:col>
          <xdr:colOff>317500</xdr:colOff>
          <xdr:row>18</xdr:row>
          <xdr:rowOff>171450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460376</xdr:colOff>
      <xdr:row>17</xdr:row>
      <xdr:rowOff>131997</xdr:rowOff>
    </xdr:from>
    <xdr:to>
      <xdr:col>9</xdr:col>
      <xdr:colOff>177200</xdr:colOff>
      <xdr:row>17</xdr:row>
      <xdr:rowOff>275997</xdr:rowOff>
    </xdr:to>
    <xdr:sp macro="" textlink="">
      <xdr:nvSpPr>
        <xdr:cNvPr id="3" name="矢印: 下 2">
          <a:extLst>
            <a:ext uri="{FF2B5EF4-FFF2-40B4-BE49-F238E27FC236}">
              <a16:creationId xmlns:a16="http://schemas.microsoft.com/office/drawing/2014/main" id="{00000000-0008-0000-0800-000003000000}"/>
            </a:ext>
          </a:extLst>
        </xdr:cNvPr>
        <xdr:cNvSpPr/>
      </xdr:nvSpPr>
      <xdr:spPr>
        <a:xfrm rot="16200000">
          <a:off x="4714200" y="5216409"/>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31750</xdr:colOff>
          <xdr:row>19</xdr:row>
          <xdr:rowOff>152400</xdr:rowOff>
        </xdr:from>
        <xdr:to>
          <xdr:col>7</xdr:col>
          <xdr:colOff>317500</xdr:colOff>
          <xdr:row>20</xdr:row>
          <xdr:rowOff>165100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17</xdr:row>
          <xdr:rowOff>12700</xdr:rowOff>
        </xdr:from>
        <xdr:to>
          <xdr:col>10</xdr:col>
          <xdr:colOff>31750</xdr:colOff>
          <xdr:row>18</xdr:row>
          <xdr:rowOff>12700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8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18</xdr:row>
          <xdr:rowOff>19050</xdr:rowOff>
        </xdr:from>
        <xdr:to>
          <xdr:col>10</xdr:col>
          <xdr:colOff>31750</xdr:colOff>
          <xdr:row>19</xdr:row>
          <xdr:rowOff>31750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8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375</xdr:colOff>
      <xdr:row>20</xdr:row>
      <xdr:rowOff>72974</xdr:rowOff>
    </xdr:from>
    <xdr:to>
      <xdr:col>9</xdr:col>
      <xdr:colOff>180375</xdr:colOff>
      <xdr:row>20</xdr:row>
      <xdr:rowOff>216974</xdr:rowOff>
    </xdr:to>
    <xdr:sp macro="" textlink="">
      <xdr:nvSpPr>
        <xdr:cNvPr id="7" name="矢印: 下 6">
          <a:extLst>
            <a:ext uri="{FF2B5EF4-FFF2-40B4-BE49-F238E27FC236}">
              <a16:creationId xmlns:a16="http://schemas.microsoft.com/office/drawing/2014/main" id="{00000000-0008-0000-0800-000007000000}"/>
            </a:ext>
          </a:extLst>
        </xdr:cNvPr>
        <xdr:cNvSpPr/>
      </xdr:nvSpPr>
      <xdr:spPr>
        <a:xfrm rot="16200000">
          <a:off x="4717375" y="6031445"/>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19</xdr:row>
      <xdr:rowOff>115182</xdr:rowOff>
    </xdr:from>
    <xdr:to>
      <xdr:col>9</xdr:col>
      <xdr:colOff>180375</xdr:colOff>
      <xdr:row>19</xdr:row>
      <xdr:rowOff>259182</xdr:rowOff>
    </xdr:to>
    <xdr:sp macro="" textlink="">
      <xdr:nvSpPr>
        <xdr:cNvPr id="8" name="矢印: 下 7">
          <a:extLst>
            <a:ext uri="{FF2B5EF4-FFF2-40B4-BE49-F238E27FC236}">
              <a16:creationId xmlns:a16="http://schemas.microsoft.com/office/drawing/2014/main" id="{00000000-0008-0000-0800-000008000000}"/>
            </a:ext>
          </a:extLst>
        </xdr:cNvPr>
        <xdr:cNvSpPr/>
      </xdr:nvSpPr>
      <xdr:spPr>
        <a:xfrm rot="16200000">
          <a:off x="4717375" y="5782300"/>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18</xdr:row>
      <xdr:rowOff>105469</xdr:rowOff>
    </xdr:from>
    <xdr:to>
      <xdr:col>9</xdr:col>
      <xdr:colOff>180375</xdr:colOff>
      <xdr:row>18</xdr:row>
      <xdr:rowOff>249469</xdr:rowOff>
    </xdr:to>
    <xdr:sp macro="" textlink="">
      <xdr:nvSpPr>
        <xdr:cNvPr id="9" name="矢印: 下 8">
          <a:extLst>
            <a:ext uri="{FF2B5EF4-FFF2-40B4-BE49-F238E27FC236}">
              <a16:creationId xmlns:a16="http://schemas.microsoft.com/office/drawing/2014/main" id="{00000000-0008-0000-0800-000009000000}"/>
            </a:ext>
          </a:extLst>
        </xdr:cNvPr>
        <xdr:cNvSpPr/>
      </xdr:nvSpPr>
      <xdr:spPr>
        <a:xfrm rot="16200000">
          <a:off x="4717375" y="5481234"/>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342900</xdr:colOff>
          <xdr:row>19</xdr:row>
          <xdr:rowOff>19050</xdr:rowOff>
        </xdr:from>
        <xdr:to>
          <xdr:col>10</xdr:col>
          <xdr:colOff>31750</xdr:colOff>
          <xdr:row>20</xdr:row>
          <xdr:rowOff>31750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20</xdr:row>
          <xdr:rowOff>19050</xdr:rowOff>
        </xdr:from>
        <xdr:to>
          <xdr:col>10</xdr:col>
          <xdr:colOff>31750</xdr:colOff>
          <xdr:row>21</xdr:row>
          <xdr:rowOff>31750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21</xdr:row>
          <xdr:rowOff>679450</xdr:rowOff>
        </xdr:from>
        <xdr:to>
          <xdr:col>9</xdr:col>
          <xdr:colOff>19050</xdr:colOff>
          <xdr:row>23</xdr:row>
          <xdr:rowOff>69850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8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22</xdr:row>
          <xdr:rowOff>203200</xdr:rowOff>
        </xdr:from>
        <xdr:to>
          <xdr:col>9</xdr:col>
          <xdr:colOff>19050</xdr:colOff>
          <xdr:row>24</xdr:row>
          <xdr:rowOff>50800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8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23</xdr:row>
          <xdr:rowOff>203200</xdr:rowOff>
        </xdr:from>
        <xdr:to>
          <xdr:col>9</xdr:col>
          <xdr:colOff>19050</xdr:colOff>
          <xdr:row>25</xdr:row>
          <xdr:rowOff>50800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8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24</xdr:row>
          <xdr:rowOff>203200</xdr:rowOff>
        </xdr:from>
        <xdr:to>
          <xdr:col>9</xdr:col>
          <xdr:colOff>19050</xdr:colOff>
          <xdr:row>26</xdr:row>
          <xdr:rowOff>50800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8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25</xdr:row>
          <xdr:rowOff>203200</xdr:rowOff>
        </xdr:from>
        <xdr:to>
          <xdr:col>9</xdr:col>
          <xdr:colOff>25400</xdr:colOff>
          <xdr:row>27</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8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4</xdr:row>
          <xdr:rowOff>95250</xdr:rowOff>
        </xdr:from>
        <xdr:to>
          <xdr:col>10</xdr:col>
          <xdr:colOff>19050</xdr:colOff>
          <xdr:row>4</xdr:row>
          <xdr:rowOff>304800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698500</xdr:colOff>
          <xdr:row>4</xdr:row>
          <xdr:rowOff>107950</xdr:rowOff>
        </xdr:from>
        <xdr:to>
          <xdr:col>12</xdr:col>
          <xdr:colOff>165100</xdr:colOff>
          <xdr:row>4</xdr:row>
          <xdr:rowOff>317500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7466/Desktop/R4%20%20&#25163;&#24341;&#12365;/R4%20&#12288;&#21033;&#29992;&#12398;&#25163;&#24341;&#12365;/R4&#12288;&#26696;/&#26085;&#24112;&#12426;Ver&#65288;R3&#12288;&#20837;&#21147;&#29992;&#65289;03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入力シート"/>
      <sheetName val="申請書"/>
      <sheetName val="許可書"/>
      <sheetName val="コロナにおける資料"/>
      <sheetName val="計画書"/>
      <sheetName val="名簿"/>
      <sheetName val="名簿(外国人用)"/>
      <sheetName val="食事注文書"/>
      <sheetName val="別注食材注文"/>
      <sheetName val="アレルギー対応食"/>
      <sheetName val="アクティビティ"/>
      <sheetName val="備品 "/>
      <sheetName val="別注食材一覧表"/>
      <sheetName val="入力フォーム用項目"/>
    </sheetNames>
    <sheetDataSet>
      <sheetData sheetId="0" refreshError="1"/>
      <sheetData sheetId="1" refreshError="1"/>
      <sheetData sheetId="2">
        <row r="22">
          <cell r="E22" t="str">
            <v>年</v>
          </cell>
        </row>
      </sheetData>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omments" Target="../comments5.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3.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ctrlProp" Target="../ctrlProps/ctrlProp2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7.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180C7-FE33-475E-BFB2-3D2DCC85A50B}">
  <dimension ref="A15:J43"/>
  <sheetViews>
    <sheetView tabSelected="1" view="pageBreakPreview" zoomScaleNormal="100" zoomScaleSheetLayoutView="100" workbookViewId="0">
      <selection activeCell="O17" sqref="O17:O18"/>
    </sheetView>
  </sheetViews>
  <sheetFormatPr defaultRowHeight="13"/>
  <cols>
    <col min="1" max="16384" width="8.7265625" style="323"/>
  </cols>
  <sheetData>
    <row r="15" spans="1:9" ht="100" customHeight="1">
      <c r="A15" s="511" t="s">
        <v>15</v>
      </c>
      <c r="B15" s="511"/>
      <c r="C15" s="511"/>
      <c r="D15" s="511"/>
      <c r="E15" s="511"/>
      <c r="F15" s="511"/>
      <c r="G15" s="511"/>
      <c r="H15" s="511"/>
      <c r="I15" s="511"/>
    </row>
    <row r="18" spans="1:10">
      <c r="D18" s="512" t="s">
        <v>609</v>
      </c>
      <c r="E18" s="512"/>
      <c r="F18" s="512"/>
    </row>
    <row r="19" spans="1:10">
      <c r="D19" s="512"/>
      <c r="E19" s="512"/>
      <c r="F19" s="512"/>
    </row>
    <row r="21" spans="1:10" ht="46" customHeight="1">
      <c r="B21" s="513" t="s">
        <v>400</v>
      </c>
      <c r="C21" s="513"/>
      <c r="D21" s="513"/>
      <c r="E21" s="513"/>
      <c r="F21" s="513"/>
      <c r="G21" s="513"/>
      <c r="H21" s="513"/>
      <c r="I21" s="513"/>
      <c r="J21" s="163"/>
    </row>
    <row r="22" spans="1:10" ht="14">
      <c r="A22" s="334"/>
      <c r="B22" s="334"/>
      <c r="C22" s="334"/>
      <c r="D22" s="334"/>
      <c r="E22" s="334"/>
      <c r="F22" s="334"/>
      <c r="G22" s="334"/>
      <c r="H22" s="334"/>
      <c r="I22" s="334"/>
    </row>
    <row r="23" spans="1:10">
      <c r="A23" s="151"/>
      <c r="B23" s="151"/>
      <c r="C23" s="151"/>
      <c r="D23" s="151"/>
      <c r="E23" s="151"/>
      <c r="F23" s="151"/>
      <c r="G23" s="151"/>
      <c r="H23" s="151"/>
      <c r="I23" s="151"/>
    </row>
    <row r="24" spans="1:10" ht="16.5" customHeight="1">
      <c r="B24" s="514" t="s">
        <v>607</v>
      </c>
      <c r="C24" s="514"/>
      <c r="D24" s="514"/>
      <c r="E24" s="514"/>
      <c r="F24" s="514"/>
      <c r="G24" s="514"/>
      <c r="H24" s="514"/>
      <c r="I24" s="514"/>
      <c r="J24" s="514"/>
    </row>
    <row r="25" spans="1:10" ht="16.5" customHeight="1">
      <c r="A25" s="161"/>
      <c r="B25" s="514"/>
      <c r="C25" s="514"/>
      <c r="D25" s="514"/>
      <c r="E25" s="514"/>
      <c r="F25" s="514"/>
      <c r="G25" s="514"/>
      <c r="H25" s="514"/>
      <c r="I25" s="514"/>
      <c r="J25" s="514"/>
    </row>
    <row r="26" spans="1:10" ht="16.5" customHeight="1">
      <c r="B26" s="155"/>
      <c r="C26" s="155"/>
      <c r="D26" s="155"/>
      <c r="E26" s="155"/>
      <c r="F26" s="155"/>
      <c r="G26" s="155"/>
      <c r="H26" s="155"/>
      <c r="I26" s="155"/>
      <c r="J26" s="155"/>
    </row>
    <row r="27" spans="1:10" ht="16.5">
      <c r="A27" s="151"/>
      <c r="B27" s="152"/>
      <c r="C27" s="151"/>
      <c r="D27" s="151"/>
      <c r="E27" s="151"/>
      <c r="F27" s="151"/>
      <c r="G27" s="151"/>
      <c r="H27" s="151"/>
      <c r="I27" s="151"/>
    </row>
    <row r="28" spans="1:10" ht="16.5" customHeight="1">
      <c r="B28" s="18" t="s">
        <v>401</v>
      </c>
      <c r="C28" s="18"/>
      <c r="D28" s="18"/>
      <c r="E28" s="18"/>
      <c r="F28" s="18"/>
      <c r="G28" s="18"/>
      <c r="H28" s="18"/>
      <c r="I28" s="18"/>
      <c r="J28" s="18"/>
    </row>
    <row r="29" spans="1:10" ht="16" customHeight="1">
      <c r="B29" s="515" t="s">
        <v>402</v>
      </c>
      <c r="C29" s="515"/>
      <c r="D29" s="515"/>
      <c r="E29" s="515"/>
      <c r="F29" s="515"/>
      <c r="G29" s="515"/>
      <c r="H29" s="515"/>
      <c r="I29" s="515"/>
      <c r="J29" s="515"/>
    </row>
    <row r="30" spans="1:10" ht="16" customHeight="1">
      <c r="A30" s="162"/>
      <c r="B30" s="515"/>
      <c r="C30" s="515"/>
      <c r="D30" s="515"/>
      <c r="E30" s="515"/>
      <c r="F30" s="515"/>
      <c r="G30" s="515"/>
      <c r="H30" s="515"/>
      <c r="I30" s="515"/>
      <c r="J30" s="515"/>
    </row>
    <row r="32" spans="1:10" ht="30">
      <c r="A32" s="516" t="s">
        <v>606</v>
      </c>
      <c r="B32" s="516"/>
      <c r="C32" s="516"/>
      <c r="D32" s="516"/>
      <c r="E32" s="516"/>
      <c r="F32" s="516"/>
      <c r="G32" s="516"/>
      <c r="H32" s="516"/>
      <c r="I32" s="516"/>
    </row>
    <row r="33" spans="1:9" ht="13.5">
      <c r="A33" s="1"/>
      <c r="G33" s="510" t="s">
        <v>675</v>
      </c>
      <c r="H33" s="510"/>
      <c r="I33" s="510"/>
    </row>
    <row r="34" spans="1:9" ht="28">
      <c r="A34" s="44"/>
    </row>
    <row r="35" spans="1:9">
      <c r="A35" s="43"/>
    </row>
    <row r="36" spans="1:9" ht="13.5">
      <c r="A36" s="1"/>
    </row>
    <row r="37" spans="1:9" ht="13.5">
      <c r="A37" s="1"/>
    </row>
    <row r="38" spans="1:9" ht="13.5">
      <c r="A38" s="1"/>
    </row>
    <row r="39" spans="1:9" ht="13.5">
      <c r="A39" s="1"/>
    </row>
    <row r="40" spans="1:9" ht="13.5">
      <c r="A40" s="1"/>
    </row>
    <row r="41" spans="1:9" ht="13.5">
      <c r="A41" s="1"/>
    </row>
    <row r="42" spans="1:9" ht="13.5">
      <c r="A42" s="1"/>
    </row>
    <row r="43" spans="1:9" ht="13.5">
      <c r="A43" s="1"/>
    </row>
  </sheetData>
  <mergeCells count="7">
    <mergeCell ref="G33:I33"/>
    <mergeCell ref="A15:I15"/>
    <mergeCell ref="D18:F19"/>
    <mergeCell ref="B21:I21"/>
    <mergeCell ref="B24:J25"/>
    <mergeCell ref="B29:J30"/>
    <mergeCell ref="A32:I32"/>
  </mergeCells>
  <phoneticPr fontId="8"/>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106"/>
  <sheetViews>
    <sheetView showZeros="0" view="pageBreakPreview" topLeftCell="A4" zoomScaleNormal="100" zoomScaleSheetLayoutView="100" workbookViewId="0">
      <selection activeCell="P9" sqref="P9"/>
    </sheetView>
  </sheetViews>
  <sheetFormatPr defaultColWidth="9" defaultRowHeight="13"/>
  <cols>
    <col min="1" max="1" width="4.6328125" style="35" customWidth="1"/>
    <col min="2" max="2" width="11.6328125" style="35" customWidth="1"/>
    <col min="3" max="3" width="4.6328125" style="35" customWidth="1"/>
    <col min="4" max="4" width="5.08984375" style="35" customWidth="1"/>
    <col min="5" max="5" width="5.6328125" style="35" customWidth="1"/>
    <col min="6" max="6" width="4.6328125" style="35" customWidth="1"/>
    <col min="7" max="7" width="11.6328125" style="35" customWidth="1"/>
    <col min="8" max="8" width="4.6328125" style="35" customWidth="1"/>
    <col min="9" max="9" width="5.08984375" style="35" customWidth="1"/>
    <col min="10" max="10" width="5.6328125" style="35" customWidth="1"/>
    <col min="11" max="11" width="4.6328125" style="35" customWidth="1"/>
    <col min="12" max="12" width="11.6328125" style="35" customWidth="1"/>
    <col min="13" max="13" width="4.6328125" style="35" customWidth="1"/>
    <col min="14" max="14" width="5.08984375" style="35" customWidth="1"/>
    <col min="15" max="15" width="5.6328125" style="35" customWidth="1"/>
    <col min="16" max="16384" width="9" style="35"/>
  </cols>
  <sheetData>
    <row r="1" spans="1:15" ht="27" customHeight="1">
      <c r="B1" s="1134" t="s">
        <v>677</v>
      </c>
      <c r="C1" s="1134"/>
      <c r="D1" s="1134"/>
      <c r="E1" s="1134"/>
      <c r="F1" s="1134"/>
      <c r="G1" s="1134"/>
      <c r="H1" s="1134"/>
      <c r="I1" s="1134"/>
      <c r="J1" s="1134"/>
      <c r="K1" s="1134"/>
      <c r="L1" s="1134"/>
      <c r="M1" s="1134"/>
      <c r="N1" s="1134"/>
      <c r="O1" s="1134"/>
    </row>
    <row r="2" spans="1:15" ht="19.5" customHeight="1">
      <c r="B2" s="41"/>
      <c r="C2" s="41"/>
      <c r="D2" s="41"/>
      <c r="E2" s="37"/>
      <c r="F2" s="38"/>
      <c r="G2" s="38"/>
      <c r="H2" s="40"/>
      <c r="I2" s="40"/>
      <c r="J2" s="40"/>
      <c r="K2" s="1141" t="s">
        <v>37</v>
      </c>
      <c r="L2" s="1141"/>
      <c r="M2" s="1140">
        <f ca="1">TODAY()</f>
        <v>44667</v>
      </c>
      <c r="N2" s="1140"/>
      <c r="O2" s="1140"/>
    </row>
    <row r="3" spans="1:15" s="36" customFormat="1" ht="30" customHeight="1">
      <c r="A3" s="1121" t="s">
        <v>36</v>
      </c>
      <c r="B3" s="1121"/>
      <c r="C3" s="1135">
        <f>注文シート!C7</f>
        <v>0</v>
      </c>
      <c r="D3" s="1136"/>
      <c r="E3" s="1136"/>
      <c r="F3" s="1136"/>
      <c r="G3" s="1136"/>
      <c r="H3" s="1136"/>
      <c r="I3" s="1136"/>
      <c r="J3" s="1136"/>
      <c r="K3" s="1136"/>
      <c r="L3" s="1136"/>
      <c r="M3" s="1136"/>
      <c r="N3" s="1136"/>
      <c r="O3" s="1137"/>
    </row>
    <row r="4" spans="1:15" ht="30" customHeight="1">
      <c r="A4" s="1120" t="s">
        <v>16</v>
      </c>
      <c r="B4" s="1120"/>
      <c r="C4" s="1124">
        <f>注文シート!C16</f>
        <v>0</v>
      </c>
      <c r="D4" s="1125"/>
      <c r="E4" s="1125"/>
      <c r="F4" s="1125"/>
      <c r="G4" s="1125"/>
      <c r="H4" s="1125"/>
      <c r="I4" s="64"/>
      <c r="J4" s="1125"/>
      <c r="K4" s="1125"/>
      <c r="L4" s="1125"/>
      <c r="M4" s="1125"/>
      <c r="N4" s="1125"/>
      <c r="O4" s="1126"/>
    </row>
    <row r="5" spans="1:15" ht="30" customHeight="1">
      <c r="A5" s="1121" t="s">
        <v>109</v>
      </c>
      <c r="B5" s="1121"/>
      <c r="C5" s="1124" t="s">
        <v>116</v>
      </c>
      <c r="D5" s="1125"/>
      <c r="E5" s="1125"/>
      <c r="F5" s="1125"/>
      <c r="G5" s="1125"/>
      <c r="H5" s="1125"/>
      <c r="I5" s="1125"/>
      <c r="J5" s="144"/>
      <c r="K5" s="144" t="s">
        <v>114</v>
      </c>
      <c r="L5" s="144"/>
      <c r="M5" s="1138" t="s">
        <v>115</v>
      </c>
      <c r="N5" s="1138"/>
      <c r="O5" s="1139"/>
    </row>
    <row r="6" spans="1:15" ht="35.15" customHeight="1">
      <c r="A6" s="1118" t="s">
        <v>394</v>
      </c>
      <c r="B6" s="1118"/>
      <c r="C6" s="1118"/>
      <c r="D6" s="1118"/>
      <c r="E6" s="1118"/>
      <c r="F6" s="1118"/>
      <c r="G6" s="1118"/>
      <c r="H6" s="1118"/>
      <c r="I6" s="1118"/>
      <c r="J6" s="1118"/>
      <c r="K6" s="1118"/>
      <c r="L6" s="1118"/>
      <c r="M6" s="1118"/>
      <c r="N6" s="1118"/>
      <c r="O6" s="1118"/>
    </row>
    <row r="7" spans="1:15" ht="18" customHeight="1">
      <c r="A7" s="1119" t="s">
        <v>314</v>
      </c>
      <c r="B7" s="1119"/>
      <c r="C7" s="1119"/>
      <c r="D7" s="1119"/>
      <c r="E7" s="1119"/>
      <c r="F7" s="1119"/>
      <c r="G7" s="1119"/>
      <c r="H7" s="1119"/>
      <c r="I7" s="1119"/>
      <c r="J7" s="1119"/>
      <c r="K7" s="1119"/>
      <c r="L7" s="1119"/>
      <c r="M7" s="1119"/>
      <c r="N7" s="1119"/>
      <c r="O7" s="1119"/>
    </row>
    <row r="8" spans="1:15" ht="18" customHeight="1">
      <c r="A8" s="1119" t="s">
        <v>395</v>
      </c>
      <c r="B8" s="1119"/>
      <c r="C8" s="1119"/>
      <c r="D8" s="1119"/>
      <c r="E8" s="1119"/>
      <c r="F8" s="1119"/>
      <c r="G8" s="1119"/>
      <c r="H8" s="1119"/>
      <c r="I8" s="1119"/>
      <c r="J8" s="1119"/>
      <c r="K8" s="1119"/>
      <c r="L8" s="1119"/>
      <c r="M8" s="1119"/>
      <c r="N8" s="1119"/>
      <c r="O8" s="1119"/>
    </row>
    <row r="9" spans="1:15" ht="18" customHeight="1">
      <c r="A9" s="1119" t="s">
        <v>239</v>
      </c>
      <c r="B9" s="1119"/>
      <c r="C9" s="1119"/>
      <c r="D9" s="1119"/>
      <c r="E9" s="1119"/>
      <c r="F9" s="1119"/>
      <c r="G9" s="1119"/>
      <c r="H9" s="1119"/>
      <c r="I9" s="1119"/>
      <c r="J9" s="1119"/>
      <c r="K9" s="1119"/>
      <c r="L9" s="1119"/>
      <c r="M9" s="1119"/>
      <c r="N9" s="1119"/>
      <c r="O9" s="1119"/>
    </row>
    <row r="10" spans="1:15" ht="18" customHeight="1" thickBot="1">
      <c r="A10" s="1127" t="s">
        <v>152</v>
      </c>
      <c r="B10" s="1128"/>
      <c r="C10" s="1128"/>
      <c r="D10" s="1128"/>
      <c r="E10" s="1128"/>
      <c r="F10" s="1128"/>
      <c r="G10" s="1128"/>
      <c r="H10" s="1128"/>
      <c r="I10" s="1128"/>
      <c r="J10" s="1128"/>
      <c r="K10" s="1128"/>
      <c r="L10" s="1128"/>
      <c r="M10" s="1128"/>
      <c r="N10" s="1128"/>
      <c r="O10" s="1128"/>
    </row>
    <row r="11" spans="1:15" ht="20.149999999999999" customHeight="1" thickTop="1">
      <c r="A11" s="1122" t="s">
        <v>75</v>
      </c>
      <c r="B11" s="1123"/>
      <c r="C11" s="122" t="s">
        <v>236</v>
      </c>
      <c r="D11" s="123" t="s">
        <v>237</v>
      </c>
      <c r="E11" s="124" t="s">
        <v>238</v>
      </c>
      <c r="F11" s="1122" t="s">
        <v>75</v>
      </c>
      <c r="G11" s="1123"/>
      <c r="H11" s="122" t="s">
        <v>236</v>
      </c>
      <c r="I11" s="123" t="s">
        <v>237</v>
      </c>
      <c r="J11" s="124" t="s">
        <v>238</v>
      </c>
      <c r="K11" s="1122" t="s">
        <v>75</v>
      </c>
      <c r="L11" s="1123"/>
      <c r="M11" s="122" t="s">
        <v>236</v>
      </c>
      <c r="N11" s="123" t="s">
        <v>237</v>
      </c>
      <c r="O11" s="124" t="s">
        <v>238</v>
      </c>
    </row>
    <row r="12" spans="1:15" s="99" customFormat="1" ht="30.75" customHeight="1" thickBot="1">
      <c r="A12" s="103" t="s">
        <v>233</v>
      </c>
      <c r="B12" s="102" t="s">
        <v>110</v>
      </c>
      <c r="C12" s="100" t="s">
        <v>117</v>
      </c>
      <c r="D12" s="104" t="s">
        <v>231</v>
      </c>
      <c r="E12" s="101" t="s">
        <v>234</v>
      </c>
      <c r="F12" s="103" t="s">
        <v>233</v>
      </c>
      <c r="G12" s="102" t="s">
        <v>110</v>
      </c>
      <c r="H12" s="100" t="s">
        <v>117</v>
      </c>
      <c r="I12" s="104" t="s">
        <v>231</v>
      </c>
      <c r="J12" s="101" t="s">
        <v>234</v>
      </c>
      <c r="K12" s="103" t="s">
        <v>233</v>
      </c>
      <c r="L12" s="102" t="s">
        <v>110</v>
      </c>
      <c r="M12" s="100" t="s">
        <v>117</v>
      </c>
      <c r="N12" s="104" t="s">
        <v>231</v>
      </c>
      <c r="O12" s="101" t="s">
        <v>234</v>
      </c>
    </row>
    <row r="13" spans="1:15" ht="25" customHeight="1">
      <c r="A13" s="111"/>
      <c r="B13" s="109" t="str">
        <f>IFERROR(VLOOKUP(A13,食材一覧!$A$8:$H$80,2,FALSE),"")</f>
        <v/>
      </c>
      <c r="C13" s="113"/>
      <c r="D13" s="115" t="str">
        <f>IFERROR(VLOOKUP(A13,食材一覧!$A$8:$H$80,8,FALSE),"")</f>
        <v/>
      </c>
      <c r="E13" s="116" t="str">
        <f>IFERROR(C13*D13,"")</f>
        <v/>
      </c>
      <c r="F13" s="111"/>
      <c r="G13" s="109" t="str">
        <f>IFERROR(VLOOKUP(F13,食材一覧!$A$8:$H$80,2,FALSE),"")</f>
        <v/>
      </c>
      <c r="H13" s="113"/>
      <c r="I13" s="115" t="str">
        <f>IFERROR(VLOOKUP(F13,食材一覧!$A$8:$H$80,8,FALSE),"")</f>
        <v/>
      </c>
      <c r="J13" s="116" t="str">
        <f>IFERROR(H13*I13,"")</f>
        <v/>
      </c>
      <c r="K13" s="111"/>
      <c r="L13" s="109" t="str">
        <f>IFERROR(VLOOKUP(K13,食材一覧!$A$8:$H$80,2,FALSE),"")</f>
        <v/>
      </c>
      <c r="M13" s="113"/>
      <c r="N13" s="115" t="str">
        <f>IFERROR(VLOOKUP(K13,食材一覧!$A$8:$H$80,8,FALSE),"")</f>
        <v/>
      </c>
      <c r="O13" s="116" t="str">
        <f>IFERROR(M13*N13,"")</f>
        <v/>
      </c>
    </row>
    <row r="14" spans="1:15" ht="25" customHeight="1">
      <c r="A14" s="112"/>
      <c r="B14" s="110" t="str">
        <f>IFERROR(VLOOKUP(A14,食材一覧!$A$8:$H$80,2,FALSE),"")</f>
        <v/>
      </c>
      <c r="C14" s="114"/>
      <c r="D14" s="117" t="str">
        <f>IFERROR(VLOOKUP(A14,食材一覧!$A$8:$H$80,8,FALSE),"")</f>
        <v/>
      </c>
      <c r="E14" s="118" t="str">
        <f>IFERROR(C14*D14,"")</f>
        <v/>
      </c>
      <c r="F14" s="112"/>
      <c r="G14" s="110" t="str">
        <f>IFERROR(VLOOKUP(F14,食材一覧!$A$8:$H$80,2,FALSE),"")</f>
        <v/>
      </c>
      <c r="H14" s="114"/>
      <c r="I14" s="117" t="str">
        <f>IFERROR(VLOOKUP(F14,食材一覧!$A$8:$H$80,8,FALSE),"")</f>
        <v/>
      </c>
      <c r="J14" s="118" t="str">
        <f>IFERROR(H14*I14,"")</f>
        <v/>
      </c>
      <c r="K14" s="112"/>
      <c r="L14" s="110" t="str">
        <f>IFERROR(VLOOKUP(K14,食材一覧!$A$8:$H$80,2,FALSE),"")</f>
        <v/>
      </c>
      <c r="M14" s="114"/>
      <c r="N14" s="117" t="str">
        <f>IFERROR(VLOOKUP(K14,食材一覧!$A$8:$H$80,8,FALSE),"")</f>
        <v/>
      </c>
      <c r="O14" s="118" t="str">
        <f>IFERROR(M14*N14,"")</f>
        <v/>
      </c>
    </row>
    <row r="15" spans="1:15" ht="25" customHeight="1">
      <c r="A15" s="112"/>
      <c r="B15" s="110" t="str">
        <f>IFERROR(VLOOKUP(A15,食材一覧!$A$8:$H$80,2,FALSE),"")</f>
        <v/>
      </c>
      <c r="C15" s="114"/>
      <c r="D15" s="117" t="str">
        <f>IFERROR(VLOOKUP(A15,食材一覧!$A$8:$H$80,8,FALSE),"")</f>
        <v/>
      </c>
      <c r="E15" s="118" t="str">
        <f>IFERROR(C15*D15,"")</f>
        <v/>
      </c>
      <c r="F15" s="112"/>
      <c r="G15" s="110" t="str">
        <f>IFERROR(VLOOKUP(F15,食材一覧!$A$8:$H$80,2,FALSE),"")</f>
        <v/>
      </c>
      <c r="H15" s="114"/>
      <c r="I15" s="117" t="str">
        <f>IFERROR(VLOOKUP(F15,食材一覧!$A$8:$H$80,8,FALSE),"")</f>
        <v/>
      </c>
      <c r="J15" s="118" t="str">
        <f>IFERROR(H15*I15,"")</f>
        <v/>
      </c>
      <c r="K15" s="112"/>
      <c r="L15" s="110" t="str">
        <f>IFERROR(VLOOKUP(K15,食材一覧!$A$8:$H$80,2,FALSE),"")</f>
        <v/>
      </c>
      <c r="M15" s="114"/>
      <c r="N15" s="117" t="str">
        <f>IFERROR(VLOOKUP(K15,食材一覧!$A$8:$H$80,8,FALSE),"")</f>
        <v/>
      </c>
      <c r="O15" s="118" t="str">
        <f>IFERROR(M15*N15,"")</f>
        <v/>
      </c>
    </row>
    <row r="16" spans="1:15" ht="25" customHeight="1">
      <c r="A16" s="112"/>
      <c r="B16" s="110" t="str">
        <f>IFERROR(VLOOKUP(A16,食材一覧!$A$8:$H$80,2,FALSE),"")</f>
        <v/>
      </c>
      <c r="C16" s="114"/>
      <c r="D16" s="117" t="str">
        <f>IFERROR(VLOOKUP(A16,食材一覧!$A$8:$H$80,8,FALSE),"")</f>
        <v/>
      </c>
      <c r="E16" s="118" t="str">
        <f>IFERROR(C16*D16,"")</f>
        <v/>
      </c>
      <c r="F16" s="112"/>
      <c r="G16" s="110" t="str">
        <f>IFERROR(VLOOKUP(F16,食材一覧!$A$8:$H$80,2,FALSE),"")</f>
        <v/>
      </c>
      <c r="H16" s="114"/>
      <c r="I16" s="117" t="str">
        <f>IFERROR(VLOOKUP(F16,食材一覧!$A$8:$H$80,8,FALSE),"")</f>
        <v/>
      </c>
      <c r="J16" s="118" t="str">
        <f>IFERROR(H16*I16,"")</f>
        <v/>
      </c>
      <c r="K16" s="112"/>
      <c r="L16" s="110" t="str">
        <f>IFERROR(VLOOKUP(K16,食材一覧!$A$8:$H$80,2,FALSE),"")</f>
        <v/>
      </c>
      <c r="M16" s="114"/>
      <c r="N16" s="117" t="str">
        <f>IFERROR(VLOOKUP(K16,食材一覧!$A$8:$H$80,8,FALSE),"")</f>
        <v/>
      </c>
      <c r="O16" s="118" t="str">
        <f>IFERROR(M16*N16,"")</f>
        <v/>
      </c>
    </row>
    <row r="17" spans="1:15" ht="25" customHeight="1">
      <c r="A17" s="112"/>
      <c r="B17" s="110" t="str">
        <f>IFERROR(VLOOKUP(A17,食材一覧!$A$8:$H$80,2,FALSE),"")</f>
        <v/>
      </c>
      <c r="C17" s="114"/>
      <c r="D17" s="117" t="str">
        <f>IFERROR(VLOOKUP(A17,食材一覧!$A$8:$H$80,8,FALSE),"")</f>
        <v/>
      </c>
      <c r="E17" s="118" t="str">
        <f t="shared" ref="E17:E32" si="0">IFERROR(C17*D17,"")</f>
        <v/>
      </c>
      <c r="F17" s="112"/>
      <c r="G17" s="110" t="str">
        <f>IFERROR(VLOOKUP(F17,食材一覧!$A$8:$H$80,2,FALSE),"")</f>
        <v/>
      </c>
      <c r="H17" s="114"/>
      <c r="I17" s="117" t="str">
        <f>IFERROR(VLOOKUP(F17,食材一覧!$A$8:$H$80,8,FALSE),"")</f>
        <v/>
      </c>
      <c r="J17" s="118" t="str">
        <f t="shared" ref="J17:J32" si="1">IFERROR(H17*I17,"")</f>
        <v/>
      </c>
      <c r="K17" s="112"/>
      <c r="L17" s="110" t="str">
        <f>IFERROR(VLOOKUP(K17,食材一覧!$A$8:$H$80,2,FALSE),"")</f>
        <v/>
      </c>
      <c r="M17" s="114"/>
      <c r="N17" s="117" t="str">
        <f>IFERROR(VLOOKUP(K17,食材一覧!$A$8:$H$80,8,FALSE),"")</f>
        <v/>
      </c>
      <c r="O17" s="118" t="str">
        <f t="shared" ref="O17:O32" si="2">IFERROR(M17*N17,"")</f>
        <v/>
      </c>
    </row>
    <row r="18" spans="1:15" ht="25" customHeight="1">
      <c r="A18" s="112"/>
      <c r="B18" s="110" t="str">
        <f>IFERROR(VLOOKUP(A18,食材一覧!$A$8:$H$80,2,FALSE),"")</f>
        <v/>
      </c>
      <c r="C18" s="114"/>
      <c r="D18" s="117" t="str">
        <f>IFERROR(VLOOKUP(A18,食材一覧!$A$8:$H$80,8,FALSE),"")</f>
        <v/>
      </c>
      <c r="E18" s="118" t="str">
        <f t="shared" si="0"/>
        <v/>
      </c>
      <c r="F18" s="112"/>
      <c r="G18" s="110" t="str">
        <f>IFERROR(VLOOKUP(F18,食材一覧!$A$8:$H$80,2,FALSE),"")</f>
        <v/>
      </c>
      <c r="H18" s="114"/>
      <c r="I18" s="117" t="str">
        <f>IFERROR(VLOOKUP(F18,食材一覧!$A$8:$H$80,8,FALSE),"")</f>
        <v/>
      </c>
      <c r="J18" s="118" t="str">
        <f t="shared" si="1"/>
        <v/>
      </c>
      <c r="K18" s="112"/>
      <c r="L18" s="110" t="str">
        <f>IFERROR(VLOOKUP(K18,食材一覧!$A$8:$H$80,2,FALSE),"")</f>
        <v/>
      </c>
      <c r="M18" s="114"/>
      <c r="N18" s="117" t="str">
        <f>IFERROR(VLOOKUP(K18,食材一覧!$A$8:$H$80,8,FALSE),"")</f>
        <v/>
      </c>
      <c r="O18" s="118" t="str">
        <f t="shared" si="2"/>
        <v/>
      </c>
    </row>
    <row r="19" spans="1:15" ht="25" customHeight="1">
      <c r="A19" s="112"/>
      <c r="B19" s="110" t="str">
        <f>IFERROR(VLOOKUP(A19,食材一覧!$A$8:$H$80,2,FALSE),"")</f>
        <v/>
      </c>
      <c r="C19" s="114"/>
      <c r="D19" s="117" t="str">
        <f>IFERROR(VLOOKUP(A19,食材一覧!$A$8:$H$80,8,FALSE),"")</f>
        <v/>
      </c>
      <c r="E19" s="118" t="str">
        <f t="shared" si="0"/>
        <v/>
      </c>
      <c r="F19" s="112"/>
      <c r="G19" s="110" t="str">
        <f>IFERROR(VLOOKUP(F19,食材一覧!$A$8:$H$80,2,FALSE),"")</f>
        <v/>
      </c>
      <c r="H19" s="114"/>
      <c r="I19" s="117" t="str">
        <f>IFERROR(VLOOKUP(F19,食材一覧!$A$8:$H$80,8,FALSE),"")</f>
        <v/>
      </c>
      <c r="J19" s="118" t="str">
        <f t="shared" si="1"/>
        <v/>
      </c>
      <c r="K19" s="112"/>
      <c r="L19" s="110" t="str">
        <f>IFERROR(VLOOKUP(K19,食材一覧!$A$8:$H$80,2,FALSE),"")</f>
        <v/>
      </c>
      <c r="M19" s="114"/>
      <c r="N19" s="117" t="str">
        <f>IFERROR(VLOOKUP(K19,食材一覧!$A$8:$H$80,8,FALSE),"")</f>
        <v/>
      </c>
      <c r="O19" s="118" t="str">
        <f t="shared" si="2"/>
        <v/>
      </c>
    </row>
    <row r="20" spans="1:15" ht="25" customHeight="1">
      <c r="A20" s="112"/>
      <c r="B20" s="110" t="str">
        <f>IFERROR(VLOOKUP(A20,食材一覧!$A$8:$H$80,2,FALSE),"")</f>
        <v/>
      </c>
      <c r="C20" s="114"/>
      <c r="D20" s="117" t="str">
        <f>IFERROR(VLOOKUP(A20,食材一覧!$A$8:$H$80,8,FALSE),"")</f>
        <v/>
      </c>
      <c r="E20" s="118" t="str">
        <f t="shared" si="0"/>
        <v/>
      </c>
      <c r="F20" s="112"/>
      <c r="G20" s="110" t="str">
        <f>IFERROR(VLOOKUP(F20,食材一覧!$A$8:$H$80,2,FALSE),"")</f>
        <v/>
      </c>
      <c r="H20" s="114"/>
      <c r="I20" s="117" t="str">
        <f>IFERROR(VLOOKUP(F20,食材一覧!$A$8:$H$80,8,FALSE),"")</f>
        <v/>
      </c>
      <c r="J20" s="118" t="str">
        <f t="shared" si="1"/>
        <v/>
      </c>
      <c r="K20" s="112"/>
      <c r="L20" s="110" t="str">
        <f>IFERROR(VLOOKUP(K20,食材一覧!$A$8:$H$80,2,FALSE),"")</f>
        <v/>
      </c>
      <c r="M20" s="114"/>
      <c r="N20" s="117" t="str">
        <f>IFERROR(VLOOKUP(K20,食材一覧!$A$8:$H$80,8,FALSE),"")</f>
        <v/>
      </c>
      <c r="O20" s="118" t="str">
        <f t="shared" si="2"/>
        <v/>
      </c>
    </row>
    <row r="21" spans="1:15" ht="25" customHeight="1">
      <c r="A21" s="112"/>
      <c r="B21" s="110" t="str">
        <f>IFERROR(VLOOKUP(A21,食材一覧!$A$8:$H$80,2,FALSE),"")</f>
        <v/>
      </c>
      <c r="C21" s="114"/>
      <c r="D21" s="117" t="str">
        <f>IFERROR(VLOOKUP(A21,食材一覧!$A$8:$H$80,8,FALSE),"")</f>
        <v/>
      </c>
      <c r="E21" s="118" t="str">
        <f t="shared" si="0"/>
        <v/>
      </c>
      <c r="F21" s="112"/>
      <c r="G21" s="110" t="str">
        <f>IFERROR(VLOOKUP(F21,食材一覧!$A$8:$H$80,2,FALSE),"")</f>
        <v/>
      </c>
      <c r="H21" s="114"/>
      <c r="I21" s="117" t="str">
        <f>IFERROR(VLOOKUP(F21,食材一覧!$A$8:$H$80,8,FALSE),"")</f>
        <v/>
      </c>
      <c r="J21" s="118" t="str">
        <f t="shared" si="1"/>
        <v/>
      </c>
      <c r="K21" s="112"/>
      <c r="L21" s="110" t="str">
        <f>IFERROR(VLOOKUP(K21,食材一覧!$A$8:$H$80,2,FALSE),"")</f>
        <v/>
      </c>
      <c r="M21" s="114"/>
      <c r="N21" s="117" t="str">
        <f>IFERROR(VLOOKUP(K21,食材一覧!$A$8:$H$80,8,FALSE),"")</f>
        <v/>
      </c>
      <c r="O21" s="118" t="str">
        <f t="shared" si="2"/>
        <v/>
      </c>
    </row>
    <row r="22" spans="1:15" ht="25" customHeight="1">
      <c r="A22" s="112"/>
      <c r="B22" s="110" t="str">
        <f>IFERROR(VLOOKUP(A22,食材一覧!$A$8:$H$80,2,FALSE),"")</f>
        <v/>
      </c>
      <c r="C22" s="114"/>
      <c r="D22" s="117" t="str">
        <f>IFERROR(VLOOKUP(A22,食材一覧!$A$8:$H$80,8,FALSE),"")</f>
        <v/>
      </c>
      <c r="E22" s="118" t="str">
        <f t="shared" si="0"/>
        <v/>
      </c>
      <c r="F22" s="112"/>
      <c r="G22" s="110" t="str">
        <f>IFERROR(VLOOKUP(F22,食材一覧!$A$8:$H$80,2,FALSE),"")</f>
        <v/>
      </c>
      <c r="H22" s="114"/>
      <c r="I22" s="117" t="str">
        <f>IFERROR(VLOOKUP(F22,食材一覧!$A$8:$H$80,8,FALSE),"")</f>
        <v/>
      </c>
      <c r="J22" s="118" t="str">
        <f t="shared" si="1"/>
        <v/>
      </c>
      <c r="K22" s="112"/>
      <c r="L22" s="110" t="str">
        <f>IFERROR(VLOOKUP(K22,食材一覧!$A$8:$H$80,2,FALSE),"")</f>
        <v/>
      </c>
      <c r="M22" s="114"/>
      <c r="N22" s="117" t="str">
        <f>IFERROR(VLOOKUP(K22,食材一覧!$A$8:$H$80,8,FALSE),"")</f>
        <v/>
      </c>
      <c r="O22" s="118" t="str">
        <f t="shared" si="2"/>
        <v/>
      </c>
    </row>
    <row r="23" spans="1:15" ht="25" customHeight="1">
      <c r="A23" s="112"/>
      <c r="B23" s="110" t="str">
        <f>IFERROR(VLOOKUP(A23,食材一覧!$A$8:$H$80,2,FALSE),"")</f>
        <v/>
      </c>
      <c r="C23" s="114"/>
      <c r="D23" s="117" t="str">
        <f>IFERROR(VLOOKUP(A23,食材一覧!$A$8:$H$80,8,FALSE),"")</f>
        <v/>
      </c>
      <c r="E23" s="118" t="str">
        <f t="shared" si="0"/>
        <v/>
      </c>
      <c r="F23" s="112"/>
      <c r="G23" s="110" t="str">
        <f>IFERROR(VLOOKUP(F23,食材一覧!$A$8:$H$80,2,FALSE),"")</f>
        <v/>
      </c>
      <c r="H23" s="114"/>
      <c r="I23" s="117" t="str">
        <f>IFERROR(VLOOKUP(F23,食材一覧!$A$8:$H$80,8,FALSE),"")</f>
        <v/>
      </c>
      <c r="J23" s="118" t="str">
        <f t="shared" si="1"/>
        <v/>
      </c>
      <c r="K23" s="112"/>
      <c r="L23" s="110" t="str">
        <f>IFERROR(VLOOKUP(K23,食材一覧!$A$8:$H$80,2,FALSE),"")</f>
        <v/>
      </c>
      <c r="M23" s="114"/>
      <c r="N23" s="117" t="str">
        <f>IFERROR(VLOOKUP(K23,食材一覧!$A$8:$H$80,8,FALSE),"")</f>
        <v/>
      </c>
      <c r="O23" s="118" t="str">
        <f t="shared" si="2"/>
        <v/>
      </c>
    </row>
    <row r="24" spans="1:15" ht="25" customHeight="1">
      <c r="A24" s="112"/>
      <c r="B24" s="110" t="str">
        <f>IFERROR(VLOOKUP(A24,食材一覧!$A$8:$H$80,2,FALSE),"")</f>
        <v/>
      </c>
      <c r="C24" s="114"/>
      <c r="D24" s="117" t="str">
        <f>IFERROR(VLOOKUP(A24,食材一覧!$A$8:$H$80,8,FALSE),"")</f>
        <v/>
      </c>
      <c r="E24" s="118" t="str">
        <f t="shared" si="0"/>
        <v/>
      </c>
      <c r="F24" s="112"/>
      <c r="G24" s="110" t="str">
        <f>IFERROR(VLOOKUP(F24,食材一覧!$A$8:$H$80,2,FALSE),"")</f>
        <v/>
      </c>
      <c r="H24" s="114"/>
      <c r="I24" s="117" t="str">
        <f>IFERROR(VLOOKUP(F24,食材一覧!$A$8:$H$80,8,FALSE),"")</f>
        <v/>
      </c>
      <c r="J24" s="118" t="str">
        <f t="shared" si="1"/>
        <v/>
      </c>
      <c r="K24" s="112"/>
      <c r="L24" s="110" t="str">
        <f>IFERROR(VLOOKUP(K24,食材一覧!$A$8:$H$80,2,FALSE),"")</f>
        <v/>
      </c>
      <c r="M24" s="114"/>
      <c r="N24" s="117" t="str">
        <f>IFERROR(VLOOKUP(K24,食材一覧!$A$8:$H$80,8,FALSE),"")</f>
        <v/>
      </c>
      <c r="O24" s="118" t="str">
        <f t="shared" si="2"/>
        <v/>
      </c>
    </row>
    <row r="25" spans="1:15" ht="25" customHeight="1">
      <c r="A25" s="112"/>
      <c r="B25" s="110" t="str">
        <f>IFERROR(VLOOKUP(A25,食材一覧!$A$8:$H$80,2,FALSE),"")</f>
        <v/>
      </c>
      <c r="C25" s="114"/>
      <c r="D25" s="117" t="str">
        <f>IFERROR(VLOOKUP(A25,食材一覧!$A$8:$H$80,8,FALSE),"")</f>
        <v/>
      </c>
      <c r="E25" s="118" t="str">
        <f t="shared" si="0"/>
        <v/>
      </c>
      <c r="F25" s="112"/>
      <c r="G25" s="110" t="str">
        <f>IFERROR(VLOOKUP(F25,食材一覧!$A$8:$H$80,2,FALSE),"")</f>
        <v/>
      </c>
      <c r="H25" s="114"/>
      <c r="I25" s="117" t="str">
        <f>IFERROR(VLOOKUP(F25,食材一覧!$A$8:$H$80,8,FALSE),"")</f>
        <v/>
      </c>
      <c r="J25" s="118" t="str">
        <f t="shared" si="1"/>
        <v/>
      </c>
      <c r="K25" s="112"/>
      <c r="L25" s="110" t="str">
        <f>IFERROR(VLOOKUP(K25,食材一覧!$A$8:$H$80,2,FALSE),"")</f>
        <v/>
      </c>
      <c r="M25" s="114"/>
      <c r="N25" s="117" t="str">
        <f>IFERROR(VLOOKUP(K25,食材一覧!$A$8:$H$80,8,FALSE),"")</f>
        <v/>
      </c>
      <c r="O25" s="118" t="str">
        <f t="shared" si="2"/>
        <v/>
      </c>
    </row>
    <row r="26" spans="1:15" ht="25" customHeight="1">
      <c r="A26" s="112"/>
      <c r="B26" s="110" t="str">
        <f>IFERROR(VLOOKUP(A26,食材一覧!$A$8:$H$80,2,FALSE),"")</f>
        <v/>
      </c>
      <c r="C26" s="114"/>
      <c r="D26" s="117" t="str">
        <f>IFERROR(VLOOKUP(A26,食材一覧!$A$8:$H$80,8,FALSE),"")</f>
        <v/>
      </c>
      <c r="E26" s="118" t="str">
        <f t="shared" si="0"/>
        <v/>
      </c>
      <c r="F26" s="112"/>
      <c r="G26" s="110" t="str">
        <f>IFERROR(VLOOKUP(F26,食材一覧!$A$8:$H$80,2,FALSE),"")</f>
        <v/>
      </c>
      <c r="H26" s="114"/>
      <c r="I26" s="117" t="str">
        <f>IFERROR(VLOOKUP(F26,食材一覧!$A$8:$H$80,8,FALSE),"")</f>
        <v/>
      </c>
      <c r="J26" s="118" t="str">
        <f t="shared" si="1"/>
        <v/>
      </c>
      <c r="K26" s="112"/>
      <c r="L26" s="110" t="str">
        <f>IFERROR(VLOOKUP(K26,食材一覧!$A$8:$H$80,2,FALSE),"")</f>
        <v/>
      </c>
      <c r="M26" s="114"/>
      <c r="N26" s="117" t="str">
        <f>IFERROR(VLOOKUP(K26,食材一覧!$A$8:$H$80,8,FALSE),"")</f>
        <v/>
      </c>
      <c r="O26" s="118" t="str">
        <f t="shared" si="2"/>
        <v/>
      </c>
    </row>
    <row r="27" spans="1:15" ht="25" customHeight="1">
      <c r="A27" s="112"/>
      <c r="B27" s="110" t="str">
        <f>IFERROR(VLOOKUP(A27,食材一覧!$A$8:$H$80,2,FALSE),"")</f>
        <v/>
      </c>
      <c r="C27" s="114"/>
      <c r="D27" s="117" t="str">
        <f>IFERROR(VLOOKUP(A27,食材一覧!$A$8:$H$80,8,FALSE),"")</f>
        <v/>
      </c>
      <c r="E27" s="118" t="str">
        <f t="shared" si="0"/>
        <v/>
      </c>
      <c r="F27" s="112"/>
      <c r="G27" s="110" t="str">
        <f>IFERROR(VLOOKUP(F27,食材一覧!$A$8:$H$80,2,FALSE),"")</f>
        <v/>
      </c>
      <c r="H27" s="114"/>
      <c r="I27" s="117" t="str">
        <f>IFERROR(VLOOKUP(F27,食材一覧!$A$8:$H$80,8,FALSE),"")</f>
        <v/>
      </c>
      <c r="J27" s="118" t="str">
        <f t="shared" si="1"/>
        <v/>
      </c>
      <c r="K27" s="112"/>
      <c r="L27" s="110" t="str">
        <f>IFERROR(VLOOKUP(K27,食材一覧!$A$8:$H$80,2,FALSE),"")</f>
        <v/>
      </c>
      <c r="M27" s="114"/>
      <c r="N27" s="117" t="str">
        <f>IFERROR(VLOOKUP(K27,食材一覧!$A$8:$H$80,8,FALSE),"")</f>
        <v/>
      </c>
      <c r="O27" s="118" t="str">
        <f t="shared" si="2"/>
        <v/>
      </c>
    </row>
    <row r="28" spans="1:15" ht="25" customHeight="1">
      <c r="A28" s="112"/>
      <c r="B28" s="110" t="str">
        <f>IFERROR(VLOOKUP(A28,食材一覧!$A$8:$H$80,2,FALSE),"")</f>
        <v/>
      </c>
      <c r="C28" s="114"/>
      <c r="D28" s="117" t="str">
        <f>IFERROR(VLOOKUP(A28,食材一覧!$A$8:$H$80,8,FALSE),"")</f>
        <v/>
      </c>
      <c r="E28" s="118" t="str">
        <f t="shared" si="0"/>
        <v/>
      </c>
      <c r="F28" s="112"/>
      <c r="G28" s="110" t="str">
        <f>IFERROR(VLOOKUP(F28,食材一覧!$A$8:$H$80,2,FALSE),"")</f>
        <v/>
      </c>
      <c r="H28" s="114"/>
      <c r="I28" s="117" t="str">
        <f>IFERROR(VLOOKUP(F28,食材一覧!$A$8:$H$80,8,FALSE),"")</f>
        <v/>
      </c>
      <c r="J28" s="118" t="str">
        <f t="shared" si="1"/>
        <v/>
      </c>
      <c r="K28" s="112"/>
      <c r="L28" s="110" t="str">
        <f>IFERROR(VLOOKUP(K28,食材一覧!$A$8:$H$80,2,FALSE),"")</f>
        <v/>
      </c>
      <c r="M28" s="114"/>
      <c r="N28" s="117" t="str">
        <f>IFERROR(VLOOKUP(K28,食材一覧!$A$8:$H$80,8,FALSE),"")</f>
        <v/>
      </c>
      <c r="O28" s="118" t="str">
        <f t="shared" si="2"/>
        <v/>
      </c>
    </row>
    <row r="29" spans="1:15" ht="25" customHeight="1">
      <c r="A29" s="112"/>
      <c r="B29" s="110" t="str">
        <f>IFERROR(VLOOKUP(A29,食材一覧!$A$8:$H$80,2,FALSE),"")</f>
        <v/>
      </c>
      <c r="C29" s="114"/>
      <c r="D29" s="117" t="str">
        <f>IFERROR(VLOOKUP(A29,食材一覧!$A$8:$H$80,8,FALSE),"")</f>
        <v/>
      </c>
      <c r="E29" s="118" t="str">
        <f t="shared" si="0"/>
        <v/>
      </c>
      <c r="F29" s="112"/>
      <c r="G29" s="110" t="str">
        <f>IFERROR(VLOOKUP(F29,食材一覧!$A$8:$H$80,2,FALSE),"")</f>
        <v/>
      </c>
      <c r="H29" s="114"/>
      <c r="I29" s="117" t="str">
        <f>IFERROR(VLOOKUP(F29,食材一覧!$A$8:$H$80,8,FALSE),"")</f>
        <v/>
      </c>
      <c r="J29" s="118" t="str">
        <f t="shared" si="1"/>
        <v/>
      </c>
      <c r="K29" s="112"/>
      <c r="L29" s="110" t="str">
        <f>IFERROR(VLOOKUP(K29,食材一覧!$A$8:$H$80,2,FALSE),"")</f>
        <v/>
      </c>
      <c r="M29" s="114"/>
      <c r="N29" s="117" t="str">
        <f>IFERROR(VLOOKUP(K29,食材一覧!$A$8:$H$80,8,FALSE),"")</f>
        <v/>
      </c>
      <c r="O29" s="118" t="str">
        <f t="shared" si="2"/>
        <v/>
      </c>
    </row>
    <row r="30" spans="1:15" ht="25" customHeight="1">
      <c r="A30" s="112"/>
      <c r="B30" s="110" t="str">
        <f>IFERROR(VLOOKUP(A30,食材一覧!$A$8:$H$80,2,FALSE),"")</f>
        <v/>
      </c>
      <c r="C30" s="114"/>
      <c r="D30" s="117" t="str">
        <f>IFERROR(VLOOKUP(A30,食材一覧!$A$8:$H$80,8,FALSE),"")</f>
        <v/>
      </c>
      <c r="E30" s="118" t="str">
        <f t="shared" si="0"/>
        <v/>
      </c>
      <c r="F30" s="112"/>
      <c r="G30" s="110" t="str">
        <f>IFERROR(VLOOKUP(F30,食材一覧!$A$8:$H$80,2,FALSE),"")</f>
        <v/>
      </c>
      <c r="H30" s="114"/>
      <c r="I30" s="117" t="str">
        <f>IFERROR(VLOOKUP(F30,食材一覧!$A$8:$H$80,8,FALSE),"")</f>
        <v/>
      </c>
      <c r="J30" s="118" t="str">
        <f t="shared" si="1"/>
        <v/>
      </c>
      <c r="K30" s="112"/>
      <c r="L30" s="110" t="str">
        <f>IFERROR(VLOOKUP(K30,食材一覧!$A$8:$H$80,2,FALSE),"")</f>
        <v/>
      </c>
      <c r="M30" s="114"/>
      <c r="N30" s="117" t="str">
        <f>IFERROR(VLOOKUP(K30,食材一覧!$A$8:$H$80,8,FALSE),"")</f>
        <v/>
      </c>
      <c r="O30" s="118" t="str">
        <f t="shared" si="2"/>
        <v/>
      </c>
    </row>
    <row r="31" spans="1:15" ht="25" customHeight="1">
      <c r="A31" s="112"/>
      <c r="B31" s="110" t="str">
        <f>IFERROR(VLOOKUP(A31,食材一覧!$A$8:$H$80,2,FALSE),"")</f>
        <v/>
      </c>
      <c r="C31" s="114"/>
      <c r="D31" s="117" t="str">
        <f>IFERROR(VLOOKUP(A31,食材一覧!$A$8:$H$80,8,FALSE),"")</f>
        <v/>
      </c>
      <c r="E31" s="118" t="str">
        <f t="shared" si="0"/>
        <v/>
      </c>
      <c r="F31" s="112"/>
      <c r="G31" s="110" t="str">
        <f>IFERROR(VLOOKUP(F31,食材一覧!$A$8:$H$80,2,FALSE),"")</f>
        <v/>
      </c>
      <c r="H31" s="114"/>
      <c r="I31" s="117" t="str">
        <f>IFERROR(VLOOKUP(F31,食材一覧!$A$8:$H$80,8,FALSE),"")</f>
        <v/>
      </c>
      <c r="J31" s="118" t="str">
        <f t="shared" si="1"/>
        <v/>
      </c>
      <c r="K31" s="112"/>
      <c r="L31" s="110" t="str">
        <f>IFERROR(VLOOKUP(K31,食材一覧!$A$8:$H$80,2,FALSE),"")</f>
        <v/>
      </c>
      <c r="M31" s="114"/>
      <c r="N31" s="117" t="str">
        <f>IFERROR(VLOOKUP(K31,食材一覧!$A$8:$H$80,8,FALSE),"")</f>
        <v/>
      </c>
      <c r="O31" s="118" t="str">
        <f t="shared" si="2"/>
        <v/>
      </c>
    </row>
    <row r="32" spans="1:15" ht="25" customHeight="1">
      <c r="A32" s="112"/>
      <c r="B32" s="110" t="str">
        <f>IFERROR(VLOOKUP(A32,食材一覧!$A$8:$H$80,2,FALSE),"")</f>
        <v/>
      </c>
      <c r="C32" s="114"/>
      <c r="D32" s="117" t="str">
        <f>IFERROR(VLOOKUP(A32,食材一覧!$A$8:$H$80,8,FALSE),"")</f>
        <v/>
      </c>
      <c r="E32" s="118" t="str">
        <f t="shared" si="0"/>
        <v/>
      </c>
      <c r="F32" s="112"/>
      <c r="G32" s="110" t="str">
        <f>IFERROR(VLOOKUP(F32,食材一覧!$A$8:$H$80,2,FALSE),"")</f>
        <v/>
      </c>
      <c r="H32" s="114"/>
      <c r="I32" s="117" t="str">
        <f>IFERROR(VLOOKUP(F32,食材一覧!$A$8:$H$80,8,FALSE),"")</f>
        <v/>
      </c>
      <c r="J32" s="118" t="str">
        <f t="shared" si="1"/>
        <v/>
      </c>
      <c r="K32" s="112"/>
      <c r="L32" s="110" t="str">
        <f>IFERROR(VLOOKUP(K32,食材一覧!$A$8:$H$80,2,FALSE),"")</f>
        <v/>
      </c>
      <c r="M32" s="114"/>
      <c r="N32" s="117" t="str">
        <f>IFERROR(VLOOKUP(K32,食材一覧!$A$8:$H$80,8,FALSE),"")</f>
        <v/>
      </c>
      <c r="O32" s="118" t="str">
        <f t="shared" si="2"/>
        <v/>
      </c>
    </row>
    <row r="33" spans="1:15" ht="20.149999999999999" customHeight="1">
      <c r="A33" s="1132" t="s">
        <v>67</v>
      </c>
      <c r="B33" s="1133"/>
      <c r="C33" s="1129">
        <f>SUM(E13:E32)</f>
        <v>0</v>
      </c>
      <c r="D33" s="1130"/>
      <c r="E33" s="1131"/>
      <c r="F33" s="1132" t="s">
        <v>67</v>
      </c>
      <c r="G33" s="1133"/>
      <c r="H33" s="1129">
        <f>SUM(J13:J32)</f>
        <v>0</v>
      </c>
      <c r="I33" s="1130"/>
      <c r="J33" s="1131"/>
      <c r="K33" s="1132" t="s">
        <v>67</v>
      </c>
      <c r="L33" s="1133"/>
      <c r="M33" s="1129">
        <f>SUM(O13:O32)</f>
        <v>0</v>
      </c>
      <c r="N33" s="1130"/>
      <c r="O33" s="1131"/>
    </row>
    <row r="34" spans="1:15" ht="15" customHeight="1">
      <c r="B34" s="39"/>
      <c r="C34" s="39"/>
      <c r="D34" s="39"/>
      <c r="E34" s="39"/>
      <c r="F34" s="36"/>
      <c r="G34" s="36"/>
      <c r="H34" s="36"/>
      <c r="I34" s="36"/>
      <c r="J34" s="36"/>
      <c r="K34" s="36"/>
      <c r="L34" s="36"/>
      <c r="M34" s="36"/>
    </row>
    <row r="35" spans="1:15">
      <c r="B35" s="36"/>
      <c r="C35" s="36"/>
      <c r="D35" s="36"/>
      <c r="E35" s="36"/>
      <c r="F35" s="36"/>
      <c r="G35" s="36"/>
      <c r="H35" s="36"/>
      <c r="I35" s="36"/>
      <c r="J35" s="36"/>
      <c r="K35" s="36"/>
      <c r="L35" s="36"/>
      <c r="M35" s="36"/>
    </row>
    <row r="36" spans="1:15">
      <c r="B36" s="36"/>
      <c r="C36" s="36"/>
      <c r="D36" s="36"/>
      <c r="E36" s="36"/>
      <c r="F36" s="36"/>
      <c r="G36" s="36"/>
      <c r="H36" s="36"/>
      <c r="I36" s="36"/>
      <c r="J36" s="36"/>
      <c r="K36" s="36"/>
      <c r="L36" s="36"/>
      <c r="M36" s="36"/>
    </row>
    <row r="37" spans="1:15">
      <c r="B37" s="36"/>
      <c r="C37" s="36"/>
      <c r="D37" s="36"/>
      <c r="E37" s="36"/>
      <c r="F37" s="36"/>
      <c r="G37" s="36"/>
      <c r="H37" s="36"/>
      <c r="I37" s="36"/>
      <c r="J37" s="36"/>
      <c r="K37" s="36"/>
      <c r="L37" s="36"/>
      <c r="M37" s="36"/>
    </row>
    <row r="38" spans="1:15">
      <c r="B38" s="36"/>
      <c r="C38" s="36"/>
      <c r="D38" s="36"/>
      <c r="E38" s="36"/>
      <c r="F38" s="36"/>
      <c r="G38" s="36"/>
      <c r="H38" s="36"/>
      <c r="I38" s="36"/>
      <c r="J38" s="36"/>
      <c r="K38" s="36"/>
      <c r="L38" s="36"/>
      <c r="M38" s="36"/>
    </row>
    <row r="39" spans="1:15">
      <c r="B39" s="36"/>
      <c r="C39" s="36"/>
      <c r="D39" s="36"/>
      <c r="E39" s="36"/>
      <c r="F39" s="36"/>
      <c r="G39" s="36"/>
      <c r="H39" s="36"/>
      <c r="I39" s="36"/>
      <c r="J39" s="36"/>
      <c r="K39" s="36"/>
      <c r="L39" s="36"/>
      <c r="M39" s="36"/>
    </row>
    <row r="40" spans="1:15">
      <c r="B40" s="36"/>
      <c r="C40" s="36"/>
      <c r="D40" s="36"/>
      <c r="E40" s="36"/>
      <c r="F40" s="36"/>
      <c r="G40" s="36"/>
      <c r="H40" s="36"/>
      <c r="I40" s="36"/>
      <c r="J40" s="36"/>
      <c r="K40" s="36"/>
      <c r="L40" s="36"/>
      <c r="M40" s="36"/>
    </row>
    <row r="41" spans="1:15">
      <c r="B41" s="36"/>
      <c r="C41" s="36"/>
      <c r="D41" s="36"/>
      <c r="E41" s="36"/>
      <c r="F41" s="36"/>
      <c r="G41" s="36"/>
      <c r="H41" s="36"/>
      <c r="I41" s="36"/>
      <c r="J41" s="36"/>
      <c r="K41" s="36"/>
      <c r="L41" s="36"/>
      <c r="M41" s="36"/>
    </row>
    <row r="42" spans="1:15">
      <c r="B42" s="36"/>
      <c r="C42" s="36"/>
      <c r="D42" s="36"/>
      <c r="E42" s="36"/>
      <c r="F42" s="36"/>
      <c r="G42" s="36"/>
      <c r="H42" s="36"/>
      <c r="I42" s="36"/>
      <c r="J42" s="36"/>
      <c r="K42" s="36"/>
      <c r="L42" s="36"/>
      <c r="M42" s="36"/>
    </row>
    <row r="43" spans="1:15">
      <c r="B43" s="36"/>
      <c r="C43" s="36"/>
      <c r="D43" s="36"/>
      <c r="E43" s="36"/>
      <c r="F43" s="36"/>
      <c r="G43" s="36"/>
      <c r="H43" s="36"/>
      <c r="I43" s="36"/>
      <c r="J43" s="36"/>
      <c r="K43" s="36"/>
      <c r="L43" s="36"/>
      <c r="M43" s="36"/>
    </row>
    <row r="44" spans="1:15">
      <c r="B44" s="36"/>
      <c r="C44" s="36"/>
      <c r="D44" s="36"/>
      <c r="E44" s="36"/>
      <c r="F44" s="36"/>
      <c r="G44" s="36"/>
      <c r="H44" s="36"/>
      <c r="I44" s="36"/>
      <c r="J44" s="36"/>
      <c r="K44" s="36"/>
      <c r="L44" s="36"/>
      <c r="M44" s="36"/>
    </row>
    <row r="45" spans="1:15">
      <c r="B45" s="36"/>
      <c r="C45" s="36"/>
      <c r="D45" s="36"/>
      <c r="E45" s="36"/>
      <c r="F45" s="36"/>
      <c r="G45" s="36"/>
      <c r="H45" s="36"/>
      <c r="I45" s="36"/>
      <c r="J45" s="36"/>
      <c r="K45" s="36"/>
      <c r="L45" s="36"/>
      <c r="M45" s="36"/>
    </row>
    <row r="46" spans="1:15">
      <c r="B46" s="36"/>
      <c r="C46" s="36"/>
      <c r="D46" s="36"/>
      <c r="E46" s="36"/>
      <c r="F46" s="36"/>
      <c r="G46" s="36"/>
      <c r="H46" s="36"/>
      <c r="I46" s="36"/>
      <c r="J46" s="36"/>
      <c r="K46" s="36"/>
      <c r="L46" s="36"/>
      <c r="M46" s="36"/>
    </row>
    <row r="47" spans="1:15">
      <c r="B47" s="36"/>
      <c r="C47" s="36"/>
      <c r="D47" s="36"/>
      <c r="E47" s="36"/>
      <c r="F47" s="36"/>
      <c r="G47" s="36"/>
      <c r="H47" s="36"/>
      <c r="I47" s="36"/>
      <c r="J47" s="36"/>
      <c r="K47" s="36"/>
      <c r="L47" s="36"/>
      <c r="M47" s="36"/>
    </row>
    <row r="48" spans="1:15">
      <c r="B48" s="36"/>
      <c r="C48" s="36"/>
      <c r="D48" s="36"/>
      <c r="E48" s="36"/>
      <c r="F48" s="36"/>
      <c r="G48" s="36"/>
      <c r="H48" s="36"/>
      <c r="I48" s="36"/>
      <c r="J48" s="36"/>
      <c r="K48" s="36"/>
      <c r="L48" s="36"/>
      <c r="M48" s="36"/>
    </row>
    <row r="49" spans="2:13">
      <c r="B49" s="36"/>
      <c r="C49" s="36"/>
      <c r="D49" s="36"/>
      <c r="E49" s="36"/>
      <c r="F49" s="36"/>
      <c r="G49" s="36"/>
      <c r="H49" s="36"/>
      <c r="I49" s="36"/>
      <c r="J49" s="36"/>
      <c r="K49" s="36"/>
      <c r="L49" s="36"/>
      <c r="M49" s="36"/>
    </row>
    <row r="50" spans="2:13">
      <c r="B50" s="36"/>
      <c r="C50" s="36"/>
      <c r="D50" s="36"/>
      <c r="E50" s="36"/>
      <c r="F50" s="36"/>
      <c r="G50" s="36"/>
      <c r="H50" s="36"/>
      <c r="I50" s="36"/>
      <c r="J50" s="36"/>
      <c r="K50" s="36"/>
      <c r="L50" s="36"/>
      <c r="M50" s="36"/>
    </row>
    <row r="51" spans="2:13">
      <c r="B51" s="36"/>
      <c r="C51" s="36"/>
      <c r="D51" s="36"/>
      <c r="E51" s="36"/>
      <c r="F51" s="36"/>
      <c r="G51" s="36"/>
      <c r="H51" s="36"/>
      <c r="I51" s="36"/>
      <c r="J51" s="36"/>
      <c r="K51" s="36"/>
      <c r="L51" s="36"/>
      <c r="M51" s="36"/>
    </row>
    <row r="52" spans="2:13">
      <c r="B52" s="36"/>
      <c r="C52" s="36"/>
      <c r="D52" s="36"/>
      <c r="E52" s="36"/>
      <c r="F52" s="36"/>
      <c r="G52" s="36"/>
      <c r="H52" s="36"/>
      <c r="I52" s="36"/>
      <c r="J52" s="36"/>
      <c r="K52" s="36"/>
      <c r="L52" s="36"/>
      <c r="M52" s="36"/>
    </row>
    <row r="53" spans="2:13">
      <c r="B53" s="36"/>
      <c r="C53" s="36"/>
      <c r="D53" s="36"/>
      <c r="E53" s="36"/>
      <c r="F53" s="36"/>
      <c r="G53" s="36"/>
      <c r="H53" s="36"/>
      <c r="I53" s="36"/>
      <c r="J53" s="36"/>
      <c r="K53" s="36"/>
      <c r="L53" s="36"/>
      <c r="M53" s="36"/>
    </row>
    <row r="54" spans="2:13">
      <c r="B54" s="36"/>
      <c r="C54" s="36"/>
      <c r="D54" s="36"/>
      <c r="E54" s="36"/>
      <c r="F54" s="36"/>
      <c r="G54" s="36"/>
      <c r="H54" s="36"/>
      <c r="I54" s="36"/>
      <c r="J54" s="36"/>
      <c r="K54" s="36"/>
      <c r="L54" s="36"/>
      <c r="M54" s="36"/>
    </row>
    <row r="55" spans="2:13">
      <c r="B55" s="36"/>
      <c r="C55" s="36"/>
      <c r="D55" s="36"/>
      <c r="E55" s="36"/>
      <c r="F55" s="36"/>
      <c r="G55" s="36"/>
      <c r="H55" s="36"/>
      <c r="I55" s="36"/>
      <c r="J55" s="36"/>
      <c r="K55" s="36"/>
      <c r="L55" s="36"/>
      <c r="M55" s="36"/>
    </row>
    <row r="56" spans="2:13">
      <c r="B56" s="36"/>
      <c r="C56" s="36"/>
      <c r="D56" s="36"/>
      <c r="E56" s="36"/>
      <c r="F56" s="36"/>
      <c r="G56" s="36"/>
      <c r="H56" s="36"/>
      <c r="I56" s="36"/>
      <c r="J56" s="36"/>
      <c r="K56" s="36"/>
      <c r="L56" s="36"/>
      <c r="M56" s="36"/>
    </row>
    <row r="57" spans="2:13">
      <c r="B57" s="36"/>
      <c r="C57" s="36"/>
      <c r="D57" s="36"/>
      <c r="E57" s="36"/>
      <c r="F57" s="36"/>
      <c r="G57" s="36"/>
      <c r="H57" s="36"/>
      <c r="I57" s="36"/>
      <c r="J57" s="36"/>
      <c r="K57" s="36"/>
      <c r="L57" s="36"/>
      <c r="M57" s="36"/>
    </row>
    <row r="58" spans="2:13">
      <c r="B58" s="36"/>
      <c r="C58" s="36"/>
      <c r="D58" s="36"/>
      <c r="E58" s="36"/>
      <c r="F58" s="36"/>
      <c r="G58" s="36"/>
      <c r="H58" s="36"/>
      <c r="I58" s="36"/>
      <c r="J58" s="36"/>
      <c r="K58" s="36"/>
      <c r="L58" s="36"/>
      <c r="M58" s="36"/>
    </row>
    <row r="59" spans="2:13">
      <c r="B59" s="36"/>
      <c r="C59" s="36"/>
      <c r="D59" s="36"/>
      <c r="E59" s="36"/>
      <c r="F59" s="36"/>
      <c r="G59" s="36"/>
      <c r="H59" s="36"/>
      <c r="I59" s="36"/>
      <c r="J59" s="36"/>
      <c r="K59" s="36"/>
      <c r="L59" s="36"/>
      <c r="M59" s="36"/>
    </row>
    <row r="60" spans="2:13">
      <c r="B60" s="36"/>
      <c r="C60" s="36"/>
      <c r="D60" s="36"/>
      <c r="E60" s="36"/>
      <c r="F60" s="36"/>
      <c r="G60" s="36"/>
      <c r="H60" s="36"/>
      <c r="I60" s="36"/>
      <c r="J60" s="36"/>
      <c r="K60" s="36"/>
      <c r="L60" s="36"/>
      <c r="M60" s="36"/>
    </row>
    <row r="61" spans="2:13">
      <c r="B61" s="36"/>
      <c r="C61" s="36"/>
      <c r="D61" s="36"/>
      <c r="E61" s="36"/>
      <c r="F61" s="36"/>
      <c r="G61" s="36"/>
      <c r="H61" s="36"/>
      <c r="I61" s="36"/>
      <c r="J61" s="36"/>
      <c r="K61" s="36"/>
      <c r="L61" s="36"/>
      <c r="M61" s="36"/>
    </row>
    <row r="62" spans="2:13">
      <c r="B62" s="36"/>
      <c r="C62" s="36"/>
      <c r="D62" s="36"/>
      <c r="E62" s="36"/>
      <c r="F62" s="36"/>
      <c r="G62" s="36"/>
      <c r="H62" s="36"/>
      <c r="I62" s="36"/>
      <c r="J62" s="36"/>
      <c r="K62" s="36"/>
      <c r="L62" s="36"/>
      <c r="M62" s="36"/>
    </row>
    <row r="63" spans="2:13">
      <c r="B63" s="36"/>
      <c r="C63" s="36"/>
      <c r="D63" s="36"/>
      <c r="E63" s="36"/>
      <c r="F63" s="36"/>
      <c r="G63" s="36"/>
      <c r="H63" s="36"/>
      <c r="I63" s="36"/>
      <c r="J63" s="36"/>
      <c r="K63" s="36"/>
      <c r="L63" s="36"/>
      <c r="M63" s="36"/>
    </row>
    <row r="64" spans="2:13">
      <c r="B64" s="36"/>
      <c r="C64" s="36"/>
      <c r="D64" s="36"/>
      <c r="E64" s="36"/>
      <c r="F64" s="36"/>
      <c r="G64" s="36"/>
      <c r="H64" s="36"/>
      <c r="I64" s="36"/>
      <c r="J64" s="36"/>
      <c r="K64" s="36"/>
      <c r="L64" s="36"/>
      <c r="M64" s="36"/>
    </row>
    <row r="65" spans="2:13">
      <c r="B65" s="36"/>
      <c r="C65" s="36"/>
      <c r="D65" s="36"/>
      <c r="E65" s="36"/>
      <c r="F65" s="36"/>
      <c r="G65" s="36"/>
      <c r="H65" s="36"/>
      <c r="I65" s="36"/>
      <c r="J65" s="36"/>
      <c r="K65" s="36"/>
      <c r="L65" s="36"/>
      <c r="M65" s="36"/>
    </row>
    <row r="66" spans="2:13">
      <c r="B66" s="36"/>
      <c r="C66" s="36"/>
      <c r="D66" s="36"/>
      <c r="E66" s="36"/>
      <c r="F66" s="36"/>
      <c r="G66" s="36"/>
      <c r="H66" s="36"/>
      <c r="I66" s="36"/>
      <c r="J66" s="36"/>
      <c r="K66" s="36"/>
      <c r="L66" s="36"/>
      <c r="M66" s="36"/>
    </row>
    <row r="67" spans="2:13">
      <c r="B67" s="36"/>
      <c r="C67" s="36"/>
      <c r="D67" s="36"/>
      <c r="E67" s="36"/>
      <c r="F67" s="36"/>
      <c r="G67" s="36"/>
      <c r="H67" s="36"/>
      <c r="I67" s="36"/>
      <c r="J67" s="36"/>
      <c r="K67" s="36"/>
      <c r="L67" s="36"/>
      <c r="M67" s="36"/>
    </row>
    <row r="68" spans="2:13">
      <c r="B68" s="36"/>
      <c r="C68" s="36"/>
      <c r="D68" s="36"/>
      <c r="E68" s="36"/>
      <c r="F68" s="36"/>
      <c r="G68" s="36"/>
      <c r="H68" s="36"/>
      <c r="I68" s="36"/>
      <c r="J68" s="36"/>
      <c r="K68" s="36"/>
      <c r="L68" s="36"/>
      <c r="M68" s="36"/>
    </row>
    <row r="69" spans="2:13">
      <c r="B69" s="36"/>
      <c r="C69" s="36"/>
      <c r="D69" s="36"/>
      <c r="E69" s="36"/>
      <c r="F69" s="36"/>
      <c r="G69" s="36"/>
      <c r="H69" s="36"/>
      <c r="I69" s="36"/>
      <c r="J69" s="36"/>
      <c r="K69" s="36"/>
      <c r="L69" s="36"/>
      <c r="M69" s="36"/>
    </row>
    <row r="70" spans="2:13">
      <c r="B70" s="36"/>
      <c r="C70" s="36"/>
      <c r="D70" s="36"/>
      <c r="E70" s="36"/>
      <c r="F70" s="36"/>
      <c r="G70" s="36"/>
      <c r="H70" s="36"/>
      <c r="I70" s="36"/>
      <c r="J70" s="36"/>
      <c r="K70" s="36"/>
      <c r="L70" s="36"/>
      <c r="M70" s="36"/>
    </row>
    <row r="71" spans="2:13">
      <c r="B71" s="36"/>
      <c r="C71" s="36"/>
      <c r="D71" s="36"/>
      <c r="E71" s="36"/>
      <c r="F71" s="36"/>
      <c r="G71" s="36"/>
      <c r="H71" s="36"/>
      <c r="I71" s="36"/>
      <c r="J71" s="36"/>
      <c r="K71" s="36"/>
      <c r="L71" s="36"/>
      <c r="M71" s="36"/>
    </row>
    <row r="72" spans="2:13">
      <c r="B72" s="36"/>
      <c r="C72" s="36"/>
      <c r="D72" s="36"/>
      <c r="E72" s="36"/>
      <c r="F72" s="36"/>
      <c r="G72" s="36"/>
      <c r="H72" s="36"/>
      <c r="I72" s="36"/>
      <c r="J72" s="36"/>
      <c r="K72" s="36"/>
      <c r="L72" s="36"/>
      <c r="M72" s="36"/>
    </row>
    <row r="73" spans="2:13">
      <c r="B73" s="36"/>
      <c r="C73" s="36"/>
      <c r="D73" s="36"/>
      <c r="E73" s="36"/>
      <c r="F73" s="36"/>
      <c r="G73" s="36"/>
      <c r="H73" s="36"/>
      <c r="I73" s="36"/>
      <c r="J73" s="36"/>
      <c r="K73" s="36"/>
      <c r="L73" s="36"/>
      <c r="M73" s="36"/>
    </row>
    <row r="74" spans="2:13">
      <c r="B74" s="36"/>
      <c r="C74" s="36"/>
      <c r="D74" s="36"/>
      <c r="E74" s="36"/>
      <c r="F74" s="36"/>
      <c r="G74" s="36"/>
      <c r="H74" s="36"/>
      <c r="I74" s="36"/>
      <c r="J74" s="36"/>
      <c r="K74" s="36"/>
      <c r="L74" s="36"/>
      <c r="M74" s="36"/>
    </row>
    <row r="75" spans="2:13">
      <c r="B75" s="36"/>
      <c r="C75" s="36"/>
      <c r="D75" s="36"/>
      <c r="E75" s="36"/>
      <c r="F75" s="36"/>
      <c r="G75" s="36"/>
      <c r="H75" s="36"/>
      <c r="I75" s="36"/>
      <c r="J75" s="36"/>
      <c r="K75" s="36"/>
      <c r="L75" s="36"/>
      <c r="M75" s="36"/>
    </row>
    <row r="76" spans="2:13">
      <c r="B76" s="36"/>
      <c r="C76" s="36"/>
      <c r="D76" s="36"/>
      <c r="E76" s="36"/>
      <c r="F76" s="36"/>
      <c r="G76" s="36"/>
      <c r="H76" s="36"/>
      <c r="I76" s="36"/>
      <c r="J76" s="36"/>
      <c r="K76" s="36"/>
      <c r="L76" s="36"/>
      <c r="M76" s="36"/>
    </row>
    <row r="77" spans="2:13">
      <c r="B77" s="36"/>
      <c r="C77" s="36"/>
      <c r="D77" s="36"/>
      <c r="E77" s="36"/>
      <c r="F77" s="36"/>
      <c r="G77" s="36"/>
      <c r="H77" s="36"/>
      <c r="I77" s="36"/>
      <c r="J77" s="36"/>
      <c r="K77" s="36"/>
      <c r="L77" s="36"/>
      <c r="M77" s="36"/>
    </row>
    <row r="78" spans="2:13">
      <c r="B78" s="36"/>
      <c r="C78" s="36"/>
      <c r="D78" s="36"/>
      <c r="E78" s="36"/>
      <c r="F78" s="36"/>
      <c r="G78" s="36"/>
      <c r="H78" s="36"/>
      <c r="I78" s="36"/>
      <c r="J78" s="36"/>
      <c r="K78" s="36"/>
      <c r="L78" s="36"/>
      <c r="M78" s="36"/>
    </row>
    <row r="79" spans="2:13">
      <c r="B79" s="36"/>
      <c r="C79" s="36"/>
      <c r="D79" s="36"/>
      <c r="E79" s="36"/>
      <c r="F79" s="36"/>
      <c r="G79" s="36"/>
      <c r="H79" s="36"/>
      <c r="I79" s="36"/>
      <c r="J79" s="36"/>
      <c r="K79" s="36"/>
      <c r="L79" s="36"/>
      <c r="M79" s="36"/>
    </row>
    <row r="80" spans="2:13">
      <c r="B80" s="36"/>
      <c r="C80" s="36"/>
      <c r="D80" s="36"/>
      <c r="E80" s="36"/>
      <c r="F80" s="36"/>
      <c r="G80" s="36"/>
      <c r="H80" s="36"/>
      <c r="I80" s="36"/>
      <c r="J80" s="36"/>
      <c r="K80" s="36"/>
      <c r="L80" s="36"/>
      <c r="M80" s="36"/>
    </row>
    <row r="81" spans="2:13">
      <c r="B81" s="36"/>
      <c r="C81" s="36"/>
      <c r="D81" s="36"/>
      <c r="E81" s="36"/>
      <c r="F81" s="36"/>
      <c r="G81" s="36"/>
      <c r="H81" s="36"/>
      <c r="I81" s="36"/>
      <c r="J81" s="36"/>
      <c r="K81" s="36"/>
      <c r="L81" s="36"/>
      <c r="M81" s="36"/>
    </row>
    <row r="82" spans="2:13">
      <c r="B82" s="36"/>
      <c r="C82" s="36"/>
      <c r="D82" s="36"/>
      <c r="E82" s="36"/>
      <c r="F82" s="36"/>
      <c r="G82" s="36"/>
      <c r="H82" s="36"/>
      <c r="I82" s="36"/>
      <c r="J82" s="36"/>
      <c r="K82" s="36"/>
      <c r="L82" s="36"/>
      <c r="M82" s="36"/>
    </row>
    <row r="83" spans="2:13">
      <c r="B83" s="36"/>
      <c r="C83" s="36"/>
      <c r="D83" s="36"/>
      <c r="E83" s="36"/>
      <c r="F83" s="36"/>
      <c r="G83" s="36"/>
      <c r="H83" s="36"/>
      <c r="I83" s="36"/>
      <c r="J83" s="36"/>
      <c r="K83" s="36"/>
      <c r="L83" s="36"/>
      <c r="M83" s="36"/>
    </row>
    <row r="84" spans="2:13">
      <c r="B84" s="36"/>
      <c r="C84" s="36"/>
      <c r="D84" s="36"/>
      <c r="E84" s="36"/>
      <c r="F84" s="36"/>
      <c r="G84" s="36"/>
      <c r="H84" s="36"/>
      <c r="I84" s="36"/>
      <c r="J84" s="36"/>
      <c r="K84" s="36"/>
      <c r="L84" s="36"/>
      <c r="M84" s="36"/>
    </row>
    <row r="85" spans="2:13">
      <c r="B85" s="36"/>
      <c r="C85" s="36"/>
      <c r="D85" s="36"/>
      <c r="E85" s="36"/>
      <c r="F85" s="36"/>
      <c r="G85" s="36"/>
      <c r="H85" s="36"/>
      <c r="I85" s="36"/>
      <c r="J85" s="36"/>
      <c r="K85" s="36"/>
      <c r="L85" s="36"/>
      <c r="M85" s="36"/>
    </row>
    <row r="86" spans="2:13">
      <c r="B86" s="36"/>
      <c r="C86" s="36"/>
      <c r="D86" s="36"/>
      <c r="E86" s="36"/>
      <c r="F86" s="36"/>
      <c r="G86" s="36"/>
      <c r="H86" s="36"/>
      <c r="I86" s="36"/>
      <c r="J86" s="36"/>
      <c r="K86" s="36"/>
      <c r="L86" s="36"/>
      <c r="M86" s="36"/>
    </row>
    <row r="87" spans="2:13">
      <c r="B87" s="36"/>
      <c r="C87" s="36"/>
      <c r="D87" s="36"/>
      <c r="E87" s="36"/>
      <c r="F87" s="36"/>
      <c r="G87" s="36"/>
      <c r="H87" s="36"/>
      <c r="I87" s="36"/>
      <c r="J87" s="36"/>
      <c r="K87" s="36"/>
      <c r="L87" s="36"/>
      <c r="M87" s="36"/>
    </row>
    <row r="88" spans="2:13">
      <c r="B88" s="36"/>
      <c r="C88" s="36"/>
      <c r="D88" s="36"/>
      <c r="E88" s="36"/>
      <c r="F88" s="36"/>
      <c r="G88" s="36"/>
      <c r="H88" s="36"/>
      <c r="I88" s="36"/>
      <c r="J88" s="36"/>
      <c r="K88" s="36"/>
      <c r="L88" s="36"/>
      <c r="M88" s="36"/>
    </row>
    <row r="89" spans="2:13">
      <c r="B89" s="36"/>
      <c r="C89" s="36"/>
      <c r="D89" s="36"/>
      <c r="E89" s="36"/>
      <c r="F89" s="36"/>
      <c r="G89" s="36"/>
      <c r="H89" s="36"/>
      <c r="I89" s="36"/>
      <c r="J89" s="36"/>
      <c r="K89" s="36"/>
      <c r="L89" s="36"/>
      <c r="M89" s="36"/>
    </row>
    <row r="90" spans="2:13">
      <c r="B90" s="36"/>
      <c r="C90" s="36"/>
      <c r="D90" s="36"/>
      <c r="E90" s="36"/>
      <c r="F90" s="36"/>
      <c r="G90" s="36"/>
      <c r="H90" s="36"/>
      <c r="I90" s="36"/>
      <c r="J90" s="36"/>
      <c r="K90" s="36"/>
      <c r="L90" s="36"/>
      <c r="M90" s="36"/>
    </row>
    <row r="91" spans="2:13">
      <c r="B91" s="36"/>
      <c r="C91" s="36"/>
      <c r="D91" s="36"/>
      <c r="E91" s="36"/>
      <c r="F91" s="36"/>
      <c r="G91" s="36"/>
      <c r="H91" s="36"/>
      <c r="I91" s="36"/>
      <c r="J91" s="36"/>
      <c r="K91" s="36"/>
      <c r="L91" s="36"/>
      <c r="M91" s="36"/>
    </row>
    <row r="92" spans="2:13">
      <c r="B92" s="36"/>
      <c r="C92" s="36"/>
      <c r="D92" s="36"/>
      <c r="E92" s="36"/>
      <c r="F92" s="36"/>
      <c r="G92" s="36"/>
      <c r="H92" s="36"/>
      <c r="I92" s="36"/>
      <c r="J92" s="36"/>
      <c r="K92" s="36"/>
      <c r="L92" s="36"/>
      <c r="M92" s="36"/>
    </row>
    <row r="93" spans="2:13">
      <c r="B93" s="36"/>
      <c r="C93" s="36"/>
      <c r="D93" s="36"/>
      <c r="E93" s="36"/>
      <c r="F93" s="36"/>
      <c r="G93" s="36"/>
      <c r="H93" s="36"/>
      <c r="I93" s="36"/>
      <c r="J93" s="36"/>
      <c r="K93" s="36"/>
      <c r="L93" s="36"/>
      <c r="M93" s="36"/>
    </row>
    <row r="94" spans="2:13">
      <c r="B94" s="36"/>
      <c r="C94" s="36"/>
      <c r="D94" s="36"/>
      <c r="E94" s="36"/>
      <c r="F94" s="36"/>
      <c r="G94" s="36"/>
      <c r="H94" s="36"/>
      <c r="I94" s="36"/>
      <c r="J94" s="36"/>
      <c r="K94" s="36"/>
      <c r="L94" s="36"/>
      <c r="M94" s="36"/>
    </row>
    <row r="95" spans="2:13">
      <c r="B95" s="36"/>
      <c r="C95" s="36"/>
      <c r="D95" s="36"/>
      <c r="E95" s="36"/>
      <c r="F95" s="36"/>
      <c r="G95" s="36"/>
      <c r="H95" s="36"/>
      <c r="I95" s="36"/>
      <c r="J95" s="36"/>
      <c r="K95" s="36"/>
      <c r="L95" s="36"/>
      <c r="M95" s="36"/>
    </row>
    <row r="96" spans="2:13">
      <c r="B96" s="36"/>
      <c r="C96" s="36"/>
      <c r="D96" s="36"/>
      <c r="E96" s="36"/>
      <c r="F96" s="36"/>
      <c r="G96" s="36"/>
      <c r="H96" s="36"/>
      <c r="I96" s="36"/>
      <c r="J96" s="36"/>
      <c r="K96" s="36"/>
      <c r="L96" s="36"/>
      <c r="M96" s="36"/>
    </row>
    <row r="97" spans="2:13">
      <c r="B97" s="36"/>
      <c r="C97" s="36"/>
      <c r="D97" s="36"/>
      <c r="E97" s="36"/>
      <c r="F97" s="36"/>
      <c r="G97" s="36"/>
      <c r="H97" s="36"/>
      <c r="I97" s="36"/>
      <c r="J97" s="36"/>
      <c r="K97" s="36"/>
      <c r="L97" s="36"/>
      <c r="M97" s="36"/>
    </row>
    <row r="98" spans="2:13">
      <c r="B98" s="36"/>
      <c r="C98" s="36"/>
      <c r="D98" s="36"/>
      <c r="E98" s="36"/>
      <c r="F98" s="36"/>
      <c r="G98" s="36"/>
      <c r="H98" s="36"/>
      <c r="I98" s="36"/>
      <c r="J98" s="36"/>
      <c r="K98" s="36"/>
      <c r="L98" s="36"/>
      <c r="M98" s="36"/>
    </row>
    <row r="99" spans="2:13">
      <c r="B99" s="36"/>
      <c r="C99" s="36"/>
      <c r="D99" s="36"/>
      <c r="E99" s="36"/>
      <c r="F99" s="36"/>
      <c r="G99" s="36"/>
      <c r="H99" s="36"/>
      <c r="I99" s="36"/>
      <c r="J99" s="36"/>
      <c r="K99" s="36"/>
      <c r="L99" s="36"/>
      <c r="M99" s="36"/>
    </row>
    <row r="100" spans="2:13">
      <c r="B100" s="36"/>
      <c r="C100" s="36"/>
      <c r="D100" s="36"/>
      <c r="E100" s="36"/>
      <c r="F100" s="36"/>
      <c r="G100" s="36"/>
      <c r="H100" s="36"/>
      <c r="I100" s="36"/>
      <c r="J100" s="36"/>
      <c r="K100" s="36"/>
      <c r="L100" s="36"/>
      <c r="M100" s="36"/>
    </row>
    <row r="101" spans="2:13">
      <c r="B101" s="36"/>
      <c r="C101" s="36"/>
      <c r="D101" s="36"/>
      <c r="E101" s="36"/>
      <c r="F101" s="36"/>
      <c r="G101" s="36"/>
      <c r="H101" s="36"/>
      <c r="I101" s="36"/>
      <c r="J101" s="36"/>
      <c r="K101" s="36"/>
      <c r="L101" s="36"/>
      <c r="M101" s="36"/>
    </row>
    <row r="102" spans="2:13">
      <c r="B102" s="36"/>
      <c r="C102" s="36"/>
      <c r="D102" s="36"/>
      <c r="E102" s="36"/>
      <c r="F102" s="36"/>
      <c r="G102" s="36"/>
      <c r="H102" s="36"/>
      <c r="I102" s="36"/>
      <c r="J102" s="36"/>
      <c r="K102" s="36"/>
      <c r="L102" s="36"/>
      <c r="M102" s="36"/>
    </row>
    <row r="103" spans="2:13">
      <c r="B103" s="36"/>
      <c r="C103" s="36"/>
      <c r="D103" s="36"/>
      <c r="E103" s="36"/>
      <c r="F103" s="36"/>
      <c r="G103" s="36"/>
      <c r="H103" s="36"/>
      <c r="I103" s="36"/>
      <c r="J103" s="36"/>
      <c r="K103" s="36"/>
      <c r="L103" s="36"/>
      <c r="M103" s="36"/>
    </row>
    <row r="104" spans="2:13">
      <c r="B104" s="36"/>
      <c r="C104" s="36"/>
      <c r="D104" s="36"/>
      <c r="E104" s="36"/>
      <c r="F104" s="36"/>
      <c r="G104" s="36"/>
      <c r="H104" s="36"/>
      <c r="I104" s="36"/>
      <c r="J104" s="36"/>
      <c r="K104" s="36"/>
      <c r="L104" s="36"/>
      <c r="M104" s="36"/>
    </row>
    <row r="105" spans="2:13">
      <c r="B105" s="36"/>
      <c r="C105" s="36"/>
      <c r="D105" s="36"/>
      <c r="E105" s="36"/>
      <c r="F105" s="36"/>
      <c r="G105" s="36"/>
      <c r="H105" s="36"/>
      <c r="I105" s="36"/>
      <c r="J105" s="36"/>
      <c r="K105" s="36"/>
      <c r="L105" s="36"/>
      <c r="M105" s="36"/>
    </row>
    <row r="106" spans="2:13">
      <c r="B106" s="36"/>
      <c r="C106" s="36"/>
      <c r="D106" s="36"/>
      <c r="E106" s="36"/>
      <c r="F106" s="36"/>
      <c r="G106" s="36"/>
      <c r="H106" s="36"/>
      <c r="I106" s="36"/>
      <c r="J106" s="36"/>
      <c r="K106" s="36"/>
      <c r="L106" s="36"/>
      <c r="M106" s="36"/>
    </row>
  </sheetData>
  <mergeCells count="25">
    <mergeCell ref="B1:O1"/>
    <mergeCell ref="C3:O3"/>
    <mergeCell ref="M5:O5"/>
    <mergeCell ref="C5:I5"/>
    <mergeCell ref="M2:O2"/>
    <mergeCell ref="A3:B3"/>
    <mergeCell ref="K2:L2"/>
    <mergeCell ref="M33:O33"/>
    <mergeCell ref="A33:B33"/>
    <mergeCell ref="F33:G33"/>
    <mergeCell ref="K33:L33"/>
    <mergeCell ref="C33:E33"/>
    <mergeCell ref="H33:J33"/>
    <mergeCell ref="A6:O6"/>
    <mergeCell ref="A7:O7"/>
    <mergeCell ref="A4:B4"/>
    <mergeCell ref="A5:B5"/>
    <mergeCell ref="A11:B11"/>
    <mergeCell ref="F11:G11"/>
    <mergeCell ref="C4:H4"/>
    <mergeCell ref="J4:O4"/>
    <mergeCell ref="K11:L11"/>
    <mergeCell ref="A10:O10"/>
    <mergeCell ref="A8:O8"/>
    <mergeCell ref="A9:O9"/>
  </mergeCells>
  <phoneticPr fontId="8"/>
  <pageMargins left="0.51181102362204722" right="0.31496062992125984" top="0.59055118110236227"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133350</xdr:colOff>
                    <xdr:row>4</xdr:row>
                    <xdr:rowOff>95250</xdr:rowOff>
                  </from>
                  <to>
                    <xdr:col>10</xdr:col>
                    <xdr:colOff>19050</xdr:colOff>
                    <xdr:row>4</xdr:row>
                    <xdr:rowOff>304800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11</xdr:col>
                    <xdr:colOff>698500</xdr:colOff>
                    <xdr:row>4</xdr:row>
                    <xdr:rowOff>107950</xdr:rowOff>
                  </from>
                  <to>
                    <xdr:col>12</xdr:col>
                    <xdr:colOff>165100</xdr:colOff>
                    <xdr:row>4</xdr:row>
                    <xdr:rowOff>317500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H81"/>
  <sheetViews>
    <sheetView view="pageBreakPreview" zoomScaleNormal="100" zoomScaleSheetLayoutView="100" workbookViewId="0">
      <selection activeCell="A2" sqref="A2"/>
    </sheetView>
  </sheetViews>
  <sheetFormatPr defaultColWidth="9" defaultRowHeight="13"/>
  <cols>
    <col min="1" max="1" width="4.6328125" style="99" customWidth="1"/>
    <col min="2" max="4" width="12.6328125" style="21" customWidth="1"/>
    <col min="5" max="6" width="11.6328125" style="21" customWidth="1"/>
    <col min="7" max="8" width="13.6328125" style="21" customWidth="1"/>
    <col min="9" max="16384" width="9" style="21"/>
  </cols>
  <sheetData>
    <row r="1" spans="1:8" ht="30" customHeight="1">
      <c r="A1" s="1179" t="s">
        <v>596</v>
      </c>
      <c r="B1" s="1179"/>
      <c r="D1" s="1176" t="s">
        <v>160</v>
      </c>
      <c r="E1" s="1176"/>
      <c r="F1" s="138"/>
      <c r="G1" s="138"/>
      <c r="H1" s="138"/>
    </row>
    <row r="2" spans="1:8" ht="20.149999999999999" customHeight="1">
      <c r="B2" s="81"/>
      <c r="C2" s="313"/>
      <c r="D2" s="313"/>
      <c r="E2" s="313"/>
      <c r="F2" s="138"/>
      <c r="G2" s="138"/>
      <c r="H2" s="138"/>
    </row>
    <row r="3" spans="1:8" s="82" customFormat="1" ht="29.25" customHeight="1">
      <c r="A3" s="98"/>
      <c r="B3" s="83" t="s">
        <v>161</v>
      </c>
      <c r="C3" s="15"/>
      <c r="D3" s="15"/>
      <c r="E3" s="15"/>
      <c r="F3" s="138"/>
      <c r="G3" s="138"/>
      <c r="H3" s="138"/>
    </row>
    <row r="4" spans="1:8" s="82" customFormat="1" ht="24.75" customHeight="1" thickBot="1">
      <c r="A4" s="98"/>
      <c r="B4" s="83" t="s">
        <v>162</v>
      </c>
      <c r="C4" s="15"/>
      <c r="D4" s="15"/>
      <c r="E4" s="15"/>
      <c r="F4" s="15"/>
      <c r="G4" s="84"/>
      <c r="H4" s="84"/>
    </row>
    <row r="5" spans="1:8" s="85" customFormat="1" ht="29.25" customHeight="1" thickTop="1">
      <c r="A5" s="1174" t="s">
        <v>233</v>
      </c>
      <c r="B5" s="1180" t="s">
        <v>163</v>
      </c>
      <c r="C5" s="1181"/>
      <c r="D5" s="1182"/>
      <c r="E5" s="1186" t="s">
        <v>164</v>
      </c>
      <c r="F5" s="1187"/>
      <c r="G5" s="1165" t="s">
        <v>165</v>
      </c>
      <c r="H5" s="1167" t="s">
        <v>166</v>
      </c>
    </row>
    <row r="6" spans="1:8" s="85" customFormat="1" ht="20.25" customHeight="1" thickBot="1">
      <c r="A6" s="1175"/>
      <c r="B6" s="1183"/>
      <c r="C6" s="1184"/>
      <c r="D6" s="1185"/>
      <c r="E6" s="1188"/>
      <c r="F6" s="1189"/>
      <c r="G6" s="1166"/>
      <c r="H6" s="1168"/>
    </row>
    <row r="7" spans="1:8" s="86" customFormat="1" ht="15" customHeight="1" thickTop="1">
      <c r="A7" s="105"/>
      <c r="B7" s="1169" t="s">
        <v>167</v>
      </c>
      <c r="C7" s="1170"/>
      <c r="D7" s="1171"/>
      <c r="E7" s="1172"/>
      <c r="F7" s="1173"/>
      <c r="G7" s="87"/>
      <c r="H7" s="88"/>
    </row>
    <row r="8" spans="1:8" s="89" customFormat="1" ht="15" customHeight="1">
      <c r="A8" s="106">
        <v>1</v>
      </c>
      <c r="B8" s="1142" t="s">
        <v>232</v>
      </c>
      <c r="C8" s="1142"/>
      <c r="D8" s="1143"/>
      <c r="E8" s="1144"/>
      <c r="F8" s="1145"/>
      <c r="G8" s="90" t="s">
        <v>168</v>
      </c>
      <c r="H8" s="314">
        <v>180</v>
      </c>
    </row>
    <row r="9" spans="1:8" s="89" customFormat="1" ht="15" customHeight="1">
      <c r="A9" s="106">
        <v>2</v>
      </c>
      <c r="B9" s="1142" t="s">
        <v>321</v>
      </c>
      <c r="C9" s="1142"/>
      <c r="D9" s="1143"/>
      <c r="E9" s="1144"/>
      <c r="F9" s="1145"/>
      <c r="G9" s="90" t="s">
        <v>168</v>
      </c>
      <c r="H9" s="315">
        <v>140</v>
      </c>
    </row>
    <row r="10" spans="1:8" s="89" customFormat="1" ht="15" customHeight="1">
      <c r="A10" s="106">
        <v>3</v>
      </c>
      <c r="B10" s="1177" t="s">
        <v>169</v>
      </c>
      <c r="C10" s="1177"/>
      <c r="D10" s="1178"/>
      <c r="E10" s="1144"/>
      <c r="F10" s="1145"/>
      <c r="G10" s="90" t="s">
        <v>168</v>
      </c>
      <c r="H10" s="315">
        <v>250</v>
      </c>
    </row>
    <row r="11" spans="1:8" s="89" customFormat="1" ht="15" customHeight="1">
      <c r="A11" s="106">
        <v>4</v>
      </c>
      <c r="B11" s="1142" t="s">
        <v>170</v>
      </c>
      <c r="C11" s="1142"/>
      <c r="D11" s="1143"/>
      <c r="E11" s="1144"/>
      <c r="F11" s="1145"/>
      <c r="G11" s="90" t="s">
        <v>168</v>
      </c>
      <c r="H11" s="315">
        <v>250</v>
      </c>
    </row>
    <row r="12" spans="1:8" s="89" customFormat="1" ht="15" customHeight="1">
      <c r="A12" s="106">
        <v>5</v>
      </c>
      <c r="B12" s="1142" t="s">
        <v>273</v>
      </c>
      <c r="C12" s="1142"/>
      <c r="D12" s="1143"/>
      <c r="E12" s="1144"/>
      <c r="F12" s="1145"/>
      <c r="G12" s="90" t="s">
        <v>168</v>
      </c>
      <c r="H12" s="315">
        <v>230</v>
      </c>
    </row>
    <row r="13" spans="1:8" s="89" customFormat="1" ht="15" customHeight="1">
      <c r="A13" s="106">
        <v>6</v>
      </c>
      <c r="B13" s="1142" t="s">
        <v>274</v>
      </c>
      <c r="C13" s="1142"/>
      <c r="D13" s="1143"/>
      <c r="E13" s="1144"/>
      <c r="F13" s="1145"/>
      <c r="G13" s="90" t="s">
        <v>168</v>
      </c>
      <c r="H13" s="315">
        <v>240</v>
      </c>
    </row>
    <row r="14" spans="1:8" s="89" customFormat="1" ht="15" customHeight="1">
      <c r="A14" s="106">
        <v>7</v>
      </c>
      <c r="B14" s="1142" t="s">
        <v>171</v>
      </c>
      <c r="C14" s="1142"/>
      <c r="D14" s="1143"/>
      <c r="E14" s="1144" t="s">
        <v>172</v>
      </c>
      <c r="F14" s="1145"/>
      <c r="G14" s="91" t="s">
        <v>173</v>
      </c>
      <c r="H14" s="315">
        <v>600</v>
      </c>
    </row>
    <row r="15" spans="1:8" s="89" customFormat="1" ht="15" customHeight="1">
      <c r="A15" s="106">
        <v>8</v>
      </c>
      <c r="B15" s="1142" t="s">
        <v>174</v>
      </c>
      <c r="C15" s="1142"/>
      <c r="D15" s="1143"/>
      <c r="E15" s="1144" t="s">
        <v>244</v>
      </c>
      <c r="F15" s="1145"/>
      <c r="G15" s="91" t="s">
        <v>173</v>
      </c>
      <c r="H15" s="315">
        <v>460</v>
      </c>
    </row>
    <row r="16" spans="1:8" s="89" customFormat="1" ht="15" customHeight="1">
      <c r="A16" s="106">
        <v>9</v>
      </c>
      <c r="B16" s="1142" t="s">
        <v>175</v>
      </c>
      <c r="C16" s="1142"/>
      <c r="D16" s="1143"/>
      <c r="E16" s="1144" t="s">
        <v>176</v>
      </c>
      <c r="F16" s="1145"/>
      <c r="G16" s="91" t="s">
        <v>173</v>
      </c>
      <c r="H16" s="315">
        <v>650</v>
      </c>
    </row>
    <row r="17" spans="1:8" s="89" customFormat="1" ht="15" customHeight="1">
      <c r="A17" s="106">
        <v>10</v>
      </c>
      <c r="B17" s="1142" t="s">
        <v>275</v>
      </c>
      <c r="C17" s="1142"/>
      <c r="D17" s="1143"/>
      <c r="E17" s="1144" t="s">
        <v>276</v>
      </c>
      <c r="F17" s="1145"/>
      <c r="G17" s="91" t="s">
        <v>186</v>
      </c>
      <c r="H17" s="315">
        <v>350</v>
      </c>
    </row>
    <row r="18" spans="1:8" s="89" customFormat="1" ht="15" customHeight="1">
      <c r="A18" s="106">
        <v>11</v>
      </c>
      <c r="B18" s="1142" t="s">
        <v>277</v>
      </c>
      <c r="C18" s="1142"/>
      <c r="D18" s="1143"/>
      <c r="E18" s="1151" t="s">
        <v>597</v>
      </c>
      <c r="F18" s="1152"/>
      <c r="G18" s="91" t="s">
        <v>278</v>
      </c>
      <c r="H18" s="315">
        <v>485</v>
      </c>
    </row>
    <row r="19" spans="1:8" s="89" customFormat="1" ht="15" customHeight="1">
      <c r="A19" s="107"/>
      <c r="B19" s="1146" t="s">
        <v>177</v>
      </c>
      <c r="C19" s="1147"/>
      <c r="D19" s="1148"/>
      <c r="E19" s="1149"/>
      <c r="F19" s="1150"/>
      <c r="G19" s="94"/>
      <c r="H19" s="93"/>
    </row>
    <row r="20" spans="1:8" s="89" customFormat="1" ht="15" customHeight="1">
      <c r="A20" s="106">
        <v>12</v>
      </c>
      <c r="B20" s="1142" t="s">
        <v>178</v>
      </c>
      <c r="C20" s="1142"/>
      <c r="D20" s="1143"/>
      <c r="E20" s="1144" t="s">
        <v>183</v>
      </c>
      <c r="F20" s="1145"/>
      <c r="G20" s="91" t="s">
        <v>183</v>
      </c>
      <c r="H20" s="315">
        <v>100</v>
      </c>
    </row>
    <row r="21" spans="1:8" s="89" customFormat="1" ht="15" customHeight="1">
      <c r="A21" s="106">
        <v>13</v>
      </c>
      <c r="B21" s="1142" t="s">
        <v>180</v>
      </c>
      <c r="C21" s="1142"/>
      <c r="D21" s="1143"/>
      <c r="E21" s="1144" t="s">
        <v>179</v>
      </c>
      <c r="F21" s="1145"/>
      <c r="G21" s="95" t="s">
        <v>179</v>
      </c>
      <c r="H21" s="315">
        <v>100</v>
      </c>
    </row>
    <row r="22" spans="1:8" s="89" customFormat="1" ht="15" customHeight="1">
      <c r="A22" s="106">
        <v>14</v>
      </c>
      <c r="B22" s="1142" t="s">
        <v>309</v>
      </c>
      <c r="C22" s="1142"/>
      <c r="D22" s="1143"/>
      <c r="E22" s="1144" t="s">
        <v>199</v>
      </c>
      <c r="F22" s="1145"/>
      <c r="G22" s="95" t="s">
        <v>199</v>
      </c>
      <c r="H22" s="315">
        <v>440</v>
      </c>
    </row>
    <row r="23" spans="1:8" s="89" customFormat="1" ht="15" customHeight="1">
      <c r="A23" s="106">
        <v>15</v>
      </c>
      <c r="B23" s="1142" t="s">
        <v>310</v>
      </c>
      <c r="C23" s="1142"/>
      <c r="D23" s="1143"/>
      <c r="E23" s="1144" t="s">
        <v>183</v>
      </c>
      <c r="F23" s="1145"/>
      <c r="G23" s="95" t="s">
        <v>183</v>
      </c>
      <c r="H23" s="315">
        <v>200</v>
      </c>
    </row>
    <row r="24" spans="1:8" s="89" customFormat="1" ht="15" customHeight="1">
      <c r="A24" s="106">
        <v>16</v>
      </c>
      <c r="B24" s="1142" t="s">
        <v>311</v>
      </c>
      <c r="C24" s="1142"/>
      <c r="D24" s="1143"/>
      <c r="E24" s="1144" t="s">
        <v>183</v>
      </c>
      <c r="F24" s="1145"/>
      <c r="G24" s="95" t="s">
        <v>183</v>
      </c>
      <c r="H24" s="315">
        <v>360</v>
      </c>
    </row>
    <row r="25" spans="1:8" s="89" customFormat="1" ht="15" customHeight="1">
      <c r="A25" s="106">
        <v>17</v>
      </c>
      <c r="B25" s="1142" t="s">
        <v>181</v>
      </c>
      <c r="C25" s="1142"/>
      <c r="D25" s="1143"/>
      <c r="E25" s="1144" t="s">
        <v>179</v>
      </c>
      <c r="F25" s="1145"/>
      <c r="G25" s="91" t="s">
        <v>179</v>
      </c>
      <c r="H25" s="315">
        <v>410</v>
      </c>
    </row>
    <row r="26" spans="1:8" s="89" customFormat="1" ht="15" customHeight="1">
      <c r="A26" s="106">
        <v>18</v>
      </c>
      <c r="B26" s="1142" t="s">
        <v>182</v>
      </c>
      <c r="C26" s="1142"/>
      <c r="D26" s="1143"/>
      <c r="E26" s="1144" t="s">
        <v>183</v>
      </c>
      <c r="F26" s="1145"/>
      <c r="G26" s="91" t="s">
        <v>183</v>
      </c>
      <c r="H26" s="315">
        <v>120</v>
      </c>
    </row>
    <row r="27" spans="1:8" s="89" customFormat="1" ht="15" customHeight="1">
      <c r="A27" s="106">
        <v>19</v>
      </c>
      <c r="B27" s="1142" t="s">
        <v>184</v>
      </c>
      <c r="C27" s="1142"/>
      <c r="D27" s="1143"/>
      <c r="E27" s="1144" t="s">
        <v>179</v>
      </c>
      <c r="F27" s="1145"/>
      <c r="G27" s="91" t="s">
        <v>179</v>
      </c>
      <c r="H27" s="315">
        <v>230</v>
      </c>
    </row>
    <row r="28" spans="1:8" s="89" customFormat="1" ht="15" customHeight="1">
      <c r="A28" s="106">
        <v>20</v>
      </c>
      <c r="B28" s="1142" t="s">
        <v>185</v>
      </c>
      <c r="C28" s="1142"/>
      <c r="D28" s="1143"/>
      <c r="E28" s="1151" t="s">
        <v>598</v>
      </c>
      <c r="F28" s="1152"/>
      <c r="G28" s="91" t="s">
        <v>186</v>
      </c>
      <c r="H28" s="315">
        <v>240</v>
      </c>
    </row>
    <row r="29" spans="1:8" s="89" customFormat="1" ht="15" customHeight="1">
      <c r="A29" s="106">
        <v>21</v>
      </c>
      <c r="B29" s="1142" t="s">
        <v>187</v>
      </c>
      <c r="C29" s="1142"/>
      <c r="D29" s="1143"/>
      <c r="E29" s="1144" t="s">
        <v>196</v>
      </c>
      <c r="F29" s="1145"/>
      <c r="G29" s="91" t="s">
        <v>186</v>
      </c>
      <c r="H29" s="315">
        <v>480</v>
      </c>
    </row>
    <row r="30" spans="1:8" s="89" customFormat="1" ht="15" customHeight="1">
      <c r="A30" s="106">
        <v>22</v>
      </c>
      <c r="B30" s="1142" t="s">
        <v>188</v>
      </c>
      <c r="C30" s="1142"/>
      <c r="D30" s="1143"/>
      <c r="E30" s="1151" t="s">
        <v>599</v>
      </c>
      <c r="F30" s="1152"/>
      <c r="G30" s="91" t="s">
        <v>173</v>
      </c>
      <c r="H30" s="315">
        <v>390</v>
      </c>
    </row>
    <row r="31" spans="1:8" s="89" customFormat="1" ht="15" customHeight="1">
      <c r="A31" s="106">
        <v>23</v>
      </c>
      <c r="B31" s="1142" t="s">
        <v>189</v>
      </c>
      <c r="C31" s="1142"/>
      <c r="D31" s="1143"/>
      <c r="E31" s="1144" t="s">
        <v>271</v>
      </c>
      <c r="F31" s="1145"/>
      <c r="G31" s="91" t="s">
        <v>173</v>
      </c>
      <c r="H31" s="315">
        <v>270</v>
      </c>
    </row>
    <row r="32" spans="1:8" s="89" customFormat="1" ht="15" customHeight="1">
      <c r="A32" s="106">
        <v>24</v>
      </c>
      <c r="B32" s="1142" t="s">
        <v>191</v>
      </c>
      <c r="C32" s="1142"/>
      <c r="D32" s="1143"/>
      <c r="E32" s="1144" t="s">
        <v>192</v>
      </c>
      <c r="F32" s="1145"/>
      <c r="G32" s="91" t="s">
        <v>173</v>
      </c>
      <c r="H32" s="315">
        <v>140</v>
      </c>
    </row>
    <row r="33" spans="1:8" s="96" customFormat="1" ht="15" customHeight="1">
      <c r="A33" s="106">
        <v>25</v>
      </c>
      <c r="B33" s="1142" t="s">
        <v>241</v>
      </c>
      <c r="C33" s="1142"/>
      <c r="D33" s="1143"/>
      <c r="E33" s="1144" t="s">
        <v>190</v>
      </c>
      <c r="F33" s="1145"/>
      <c r="G33" s="91" t="s">
        <v>173</v>
      </c>
      <c r="H33" s="315">
        <v>160</v>
      </c>
    </row>
    <row r="34" spans="1:8" s="89" customFormat="1" ht="15" customHeight="1">
      <c r="A34" s="106">
        <v>26</v>
      </c>
      <c r="B34" s="1142" t="s">
        <v>193</v>
      </c>
      <c r="C34" s="1142"/>
      <c r="D34" s="1143"/>
      <c r="E34" s="1144"/>
      <c r="F34" s="1145"/>
      <c r="G34" s="91" t="s">
        <v>179</v>
      </c>
      <c r="H34" s="316" t="s">
        <v>272</v>
      </c>
    </row>
    <row r="35" spans="1:8" s="89" customFormat="1" ht="15" customHeight="1">
      <c r="A35" s="107"/>
      <c r="B35" s="1146" t="s">
        <v>194</v>
      </c>
      <c r="C35" s="1147"/>
      <c r="D35" s="1148"/>
      <c r="E35" s="1149"/>
      <c r="F35" s="1150"/>
      <c r="G35" s="92"/>
      <c r="H35" s="93"/>
    </row>
    <row r="36" spans="1:8" s="89" customFormat="1" ht="15" customHeight="1">
      <c r="A36" s="106">
        <v>27</v>
      </c>
      <c r="B36" s="1142" t="s">
        <v>195</v>
      </c>
      <c r="C36" s="1142"/>
      <c r="D36" s="1143"/>
      <c r="E36" s="1144" t="s">
        <v>600</v>
      </c>
      <c r="F36" s="1145"/>
      <c r="G36" s="91" t="s">
        <v>173</v>
      </c>
      <c r="H36" s="315">
        <v>380</v>
      </c>
    </row>
    <row r="37" spans="1:8" s="89" customFormat="1" ht="15" customHeight="1">
      <c r="A37" s="106">
        <v>28</v>
      </c>
      <c r="B37" s="1142" t="s">
        <v>197</v>
      </c>
      <c r="C37" s="1142"/>
      <c r="D37" s="1143"/>
      <c r="E37" s="1144" t="s">
        <v>198</v>
      </c>
      <c r="F37" s="1145"/>
      <c r="G37" s="91" t="s">
        <v>199</v>
      </c>
      <c r="H37" s="315" t="s">
        <v>272</v>
      </c>
    </row>
    <row r="38" spans="1:8" s="89" customFormat="1" ht="15" customHeight="1">
      <c r="A38" s="107"/>
      <c r="B38" s="1146" t="s">
        <v>207</v>
      </c>
      <c r="C38" s="1147"/>
      <c r="D38" s="1148"/>
      <c r="E38" s="1149"/>
      <c r="F38" s="1150"/>
      <c r="G38" s="92"/>
      <c r="H38" s="93"/>
    </row>
    <row r="39" spans="1:8" s="89" customFormat="1" ht="15" customHeight="1">
      <c r="A39" s="106">
        <v>29</v>
      </c>
      <c r="B39" s="1142" t="s">
        <v>208</v>
      </c>
      <c r="C39" s="1142"/>
      <c r="D39" s="1143"/>
      <c r="E39" s="1151" t="s">
        <v>601</v>
      </c>
      <c r="F39" s="1152"/>
      <c r="G39" s="91" t="s">
        <v>173</v>
      </c>
      <c r="H39" s="315">
        <v>755</v>
      </c>
    </row>
    <row r="40" spans="1:8" s="89" customFormat="1" ht="15" customHeight="1">
      <c r="A40" s="106">
        <v>30</v>
      </c>
      <c r="B40" s="1142" t="s">
        <v>279</v>
      </c>
      <c r="C40" s="1142"/>
      <c r="D40" s="1143"/>
      <c r="E40" s="1144" t="s">
        <v>602</v>
      </c>
      <c r="F40" s="1145"/>
      <c r="G40" s="132" t="s">
        <v>280</v>
      </c>
      <c r="H40" s="314">
        <v>190</v>
      </c>
    </row>
    <row r="41" spans="1:8" s="89" customFormat="1" ht="15" customHeight="1">
      <c r="A41" s="106">
        <v>31</v>
      </c>
      <c r="B41" s="1142" t="s">
        <v>282</v>
      </c>
      <c r="C41" s="1142"/>
      <c r="D41" s="1143"/>
      <c r="E41" s="1144" t="s">
        <v>603</v>
      </c>
      <c r="F41" s="1145"/>
      <c r="G41" s="132" t="s">
        <v>280</v>
      </c>
      <c r="H41" s="314">
        <v>310</v>
      </c>
    </row>
    <row r="42" spans="1:8" s="89" customFormat="1" ht="15" customHeight="1">
      <c r="A42" s="106">
        <v>32</v>
      </c>
      <c r="B42" s="1142" t="s">
        <v>281</v>
      </c>
      <c r="C42" s="1142"/>
      <c r="D42" s="1143"/>
      <c r="E42" s="1144"/>
      <c r="F42" s="1145"/>
      <c r="G42" s="132" t="s">
        <v>280</v>
      </c>
      <c r="H42" s="314">
        <v>230</v>
      </c>
    </row>
    <row r="43" spans="1:8" s="89" customFormat="1" ht="15" customHeight="1">
      <c r="A43" s="106">
        <v>33</v>
      </c>
      <c r="B43" s="1142" t="s">
        <v>283</v>
      </c>
      <c r="C43" s="1142"/>
      <c r="D43" s="1143"/>
      <c r="E43" s="1144" t="s">
        <v>168</v>
      </c>
      <c r="F43" s="1145"/>
      <c r="G43" s="132" t="s">
        <v>280</v>
      </c>
      <c r="H43" s="314">
        <v>240</v>
      </c>
    </row>
    <row r="44" spans="1:8" s="89" customFormat="1" ht="15" customHeight="1">
      <c r="A44" s="119"/>
      <c r="B44" s="1153" t="s">
        <v>200</v>
      </c>
      <c r="C44" s="1154"/>
      <c r="D44" s="1155"/>
      <c r="E44" s="1149"/>
      <c r="F44" s="1150"/>
      <c r="G44" s="120"/>
      <c r="H44" s="121"/>
    </row>
    <row r="45" spans="1:8" s="89" customFormat="1" ht="15" customHeight="1">
      <c r="A45" s="106">
        <v>34</v>
      </c>
      <c r="B45" s="1142" t="s">
        <v>201</v>
      </c>
      <c r="C45" s="1142"/>
      <c r="D45" s="1143"/>
      <c r="E45" s="1144" t="s">
        <v>202</v>
      </c>
      <c r="F45" s="1145"/>
      <c r="G45" s="91" t="s">
        <v>173</v>
      </c>
      <c r="H45" s="315">
        <v>350</v>
      </c>
    </row>
    <row r="46" spans="1:8" s="89" customFormat="1" ht="15" customHeight="1">
      <c r="A46" s="106">
        <v>35</v>
      </c>
      <c r="B46" s="1142" t="s">
        <v>203</v>
      </c>
      <c r="C46" s="1142"/>
      <c r="D46" s="1143"/>
      <c r="E46" s="1144" t="s">
        <v>204</v>
      </c>
      <c r="F46" s="1145"/>
      <c r="G46" s="91" t="s">
        <v>205</v>
      </c>
      <c r="H46" s="315">
        <v>590</v>
      </c>
    </row>
    <row r="47" spans="1:8" s="89" customFormat="1" ht="15" customHeight="1">
      <c r="A47" s="106">
        <v>36</v>
      </c>
      <c r="B47" s="1142" t="s">
        <v>340</v>
      </c>
      <c r="C47" s="1142"/>
      <c r="D47" s="1143"/>
      <c r="E47" s="1144" t="s">
        <v>168</v>
      </c>
      <c r="F47" s="1145"/>
      <c r="G47" s="91" t="s">
        <v>186</v>
      </c>
      <c r="H47" s="315">
        <v>200</v>
      </c>
    </row>
    <row r="48" spans="1:8" s="89" customFormat="1" ht="15" customHeight="1">
      <c r="A48" s="106">
        <v>37</v>
      </c>
      <c r="B48" s="1142" t="s">
        <v>284</v>
      </c>
      <c r="C48" s="1142"/>
      <c r="D48" s="1143"/>
      <c r="E48" s="1144" t="s">
        <v>285</v>
      </c>
      <c r="F48" s="1145"/>
      <c r="G48" s="91" t="s">
        <v>186</v>
      </c>
      <c r="H48" s="315">
        <v>250</v>
      </c>
    </row>
    <row r="49" spans="1:8" s="89" customFormat="1" ht="15" customHeight="1">
      <c r="A49" s="106">
        <v>38</v>
      </c>
      <c r="B49" s="1142" t="s">
        <v>286</v>
      </c>
      <c r="C49" s="1142"/>
      <c r="D49" s="1143"/>
      <c r="E49" s="1144">
        <v>180</v>
      </c>
      <c r="F49" s="1145"/>
      <c r="G49" s="91" t="s">
        <v>199</v>
      </c>
      <c r="H49" s="315">
        <v>120</v>
      </c>
    </row>
    <row r="50" spans="1:8" s="89" customFormat="1" ht="15" customHeight="1">
      <c r="A50" s="106">
        <v>39</v>
      </c>
      <c r="B50" s="1142" t="s">
        <v>287</v>
      </c>
      <c r="C50" s="1142"/>
      <c r="D50" s="1143"/>
      <c r="E50" s="1144" t="s">
        <v>288</v>
      </c>
      <c r="F50" s="1145"/>
      <c r="G50" s="91" t="s">
        <v>186</v>
      </c>
      <c r="H50" s="315">
        <v>450</v>
      </c>
    </row>
    <row r="51" spans="1:8" s="89" customFormat="1" ht="15" customHeight="1">
      <c r="A51" s="106">
        <v>40</v>
      </c>
      <c r="B51" s="1142" t="s">
        <v>289</v>
      </c>
      <c r="C51" s="1142"/>
      <c r="D51" s="1143"/>
      <c r="E51" s="1144" t="s">
        <v>315</v>
      </c>
      <c r="F51" s="1145"/>
      <c r="G51" s="91" t="s">
        <v>173</v>
      </c>
      <c r="H51" s="315">
        <v>340</v>
      </c>
    </row>
    <row r="52" spans="1:8" s="89" customFormat="1" ht="15" customHeight="1">
      <c r="A52" s="106">
        <v>41</v>
      </c>
      <c r="B52" s="1142" t="s">
        <v>334</v>
      </c>
      <c r="C52" s="1142"/>
      <c r="D52" s="1143"/>
      <c r="E52" s="1144" t="s">
        <v>335</v>
      </c>
      <c r="F52" s="1145"/>
      <c r="G52" s="91" t="s">
        <v>206</v>
      </c>
      <c r="H52" s="315">
        <v>460</v>
      </c>
    </row>
    <row r="53" spans="1:8" s="89" customFormat="1" ht="15" customHeight="1">
      <c r="A53" s="106">
        <v>42</v>
      </c>
      <c r="B53" s="1142" t="s">
        <v>290</v>
      </c>
      <c r="C53" s="1142"/>
      <c r="D53" s="1143"/>
      <c r="E53" s="1144" t="s">
        <v>291</v>
      </c>
      <c r="F53" s="1145"/>
      <c r="G53" s="91" t="s">
        <v>186</v>
      </c>
      <c r="H53" s="315">
        <v>230</v>
      </c>
    </row>
    <row r="54" spans="1:8" s="89" customFormat="1" ht="15" customHeight="1">
      <c r="A54" s="107"/>
      <c r="B54" s="1146" t="s">
        <v>209</v>
      </c>
      <c r="C54" s="1147"/>
      <c r="D54" s="1148"/>
      <c r="E54" s="1149"/>
      <c r="F54" s="1150"/>
      <c r="G54" s="92"/>
      <c r="H54" s="93"/>
    </row>
    <row r="55" spans="1:8" s="96" customFormat="1" ht="15" customHeight="1">
      <c r="A55" s="108">
        <v>43</v>
      </c>
      <c r="B55" s="1142" t="s">
        <v>210</v>
      </c>
      <c r="C55" s="1142"/>
      <c r="D55" s="1143"/>
      <c r="E55" s="1144" t="s">
        <v>235</v>
      </c>
      <c r="F55" s="1145"/>
      <c r="G55" s="91" t="s">
        <v>183</v>
      </c>
      <c r="H55" s="315">
        <v>330</v>
      </c>
    </row>
    <row r="56" spans="1:8" s="96" customFormat="1" ht="15" customHeight="1">
      <c r="A56" s="108">
        <v>44</v>
      </c>
      <c r="B56" s="1142" t="s">
        <v>292</v>
      </c>
      <c r="C56" s="1142"/>
      <c r="D56" s="1143"/>
      <c r="E56" s="1144" t="s">
        <v>293</v>
      </c>
      <c r="F56" s="1145"/>
      <c r="G56" s="91" t="s">
        <v>183</v>
      </c>
      <c r="H56" s="315">
        <v>520</v>
      </c>
    </row>
    <row r="57" spans="1:8" s="96" customFormat="1" ht="15" customHeight="1">
      <c r="A57" s="108">
        <v>45</v>
      </c>
      <c r="B57" s="1142" t="s">
        <v>294</v>
      </c>
      <c r="C57" s="1142"/>
      <c r="D57" s="1143"/>
      <c r="E57" s="1144" t="s">
        <v>295</v>
      </c>
      <c r="F57" s="1145"/>
      <c r="G57" s="91" t="s">
        <v>173</v>
      </c>
      <c r="H57" s="315">
        <v>630</v>
      </c>
    </row>
    <row r="58" spans="1:8" s="96" customFormat="1" ht="15" customHeight="1">
      <c r="A58" s="108">
        <v>46</v>
      </c>
      <c r="B58" s="1142" t="s">
        <v>338</v>
      </c>
      <c r="C58" s="1142"/>
      <c r="D58" s="1143"/>
      <c r="E58" s="1144" t="s">
        <v>339</v>
      </c>
      <c r="F58" s="1145"/>
      <c r="G58" s="91" t="s">
        <v>183</v>
      </c>
      <c r="H58" s="315">
        <v>535</v>
      </c>
    </row>
    <row r="59" spans="1:8" s="96" customFormat="1" ht="15" customHeight="1">
      <c r="A59" s="108">
        <v>47</v>
      </c>
      <c r="B59" s="1142" t="s">
        <v>336</v>
      </c>
      <c r="C59" s="1142"/>
      <c r="D59" s="1143"/>
      <c r="E59" s="1144" t="s">
        <v>337</v>
      </c>
      <c r="F59" s="1145"/>
      <c r="G59" s="91" t="s">
        <v>206</v>
      </c>
      <c r="H59" s="315">
        <v>350</v>
      </c>
    </row>
    <row r="60" spans="1:8" s="96" customFormat="1" ht="15" customHeight="1">
      <c r="A60" s="108">
        <v>48</v>
      </c>
      <c r="B60" s="1142" t="s">
        <v>296</v>
      </c>
      <c r="C60" s="1142"/>
      <c r="D60" s="1143"/>
      <c r="E60" s="1144" t="s">
        <v>297</v>
      </c>
      <c r="F60" s="1145"/>
      <c r="G60" s="91" t="s">
        <v>206</v>
      </c>
      <c r="H60" s="315">
        <v>350</v>
      </c>
    </row>
    <row r="61" spans="1:8" s="96" customFormat="1" ht="15" customHeight="1">
      <c r="A61" s="108">
        <v>49</v>
      </c>
      <c r="B61" s="1142" t="s">
        <v>298</v>
      </c>
      <c r="C61" s="1142"/>
      <c r="D61" s="1143"/>
      <c r="E61" s="1144" t="s">
        <v>299</v>
      </c>
      <c r="F61" s="1145"/>
      <c r="G61" s="91" t="s">
        <v>186</v>
      </c>
      <c r="H61" s="315">
        <v>350</v>
      </c>
    </row>
    <row r="62" spans="1:8" s="96" customFormat="1" ht="15" customHeight="1">
      <c r="A62" s="108">
        <v>50</v>
      </c>
      <c r="B62" s="1142" t="s">
        <v>304</v>
      </c>
      <c r="C62" s="1142"/>
      <c r="D62" s="1143"/>
      <c r="E62" s="1144" t="s">
        <v>305</v>
      </c>
      <c r="F62" s="1145"/>
      <c r="G62" s="91" t="s">
        <v>206</v>
      </c>
      <c r="H62" s="315">
        <v>200</v>
      </c>
    </row>
    <row r="63" spans="1:8" s="96" customFormat="1" ht="15" customHeight="1">
      <c r="A63" s="108">
        <v>51</v>
      </c>
      <c r="B63" s="1142" t="s">
        <v>300</v>
      </c>
      <c r="C63" s="1142"/>
      <c r="D63" s="1143"/>
      <c r="E63" s="1144" t="s">
        <v>301</v>
      </c>
      <c r="F63" s="1145"/>
      <c r="G63" s="91" t="s">
        <v>183</v>
      </c>
      <c r="H63" s="315">
        <v>350</v>
      </c>
    </row>
    <row r="64" spans="1:8" s="96" customFormat="1" ht="15" customHeight="1">
      <c r="A64" s="108">
        <v>52</v>
      </c>
      <c r="B64" s="1142" t="s">
        <v>302</v>
      </c>
      <c r="C64" s="1142"/>
      <c r="D64" s="1143"/>
      <c r="E64" s="1144" t="s">
        <v>303</v>
      </c>
      <c r="F64" s="1145"/>
      <c r="G64" s="91" t="s">
        <v>183</v>
      </c>
      <c r="H64" s="315">
        <v>350</v>
      </c>
    </row>
    <row r="65" spans="1:8" s="96" customFormat="1" ht="15" customHeight="1">
      <c r="A65" s="108">
        <v>53</v>
      </c>
      <c r="B65" s="1142" t="s">
        <v>211</v>
      </c>
      <c r="C65" s="1142"/>
      <c r="D65" s="1143"/>
      <c r="E65" s="1144" t="s">
        <v>212</v>
      </c>
      <c r="F65" s="1145"/>
      <c r="G65" s="91" t="s">
        <v>183</v>
      </c>
      <c r="H65" s="315">
        <v>350</v>
      </c>
    </row>
    <row r="66" spans="1:8" s="96" customFormat="1" ht="15" customHeight="1">
      <c r="A66" s="108">
        <v>54</v>
      </c>
      <c r="B66" s="1142" t="s">
        <v>213</v>
      </c>
      <c r="C66" s="1142"/>
      <c r="D66" s="1143"/>
      <c r="E66" s="1144" t="s">
        <v>214</v>
      </c>
      <c r="F66" s="1145"/>
      <c r="G66" s="91" t="s">
        <v>183</v>
      </c>
      <c r="H66" s="315">
        <v>330</v>
      </c>
    </row>
    <row r="67" spans="1:8" s="89" customFormat="1" ht="15" customHeight="1">
      <c r="A67" s="108">
        <v>55</v>
      </c>
      <c r="B67" s="1142" t="s">
        <v>228</v>
      </c>
      <c r="C67" s="1142"/>
      <c r="D67" s="1143"/>
      <c r="E67" s="1144" t="s">
        <v>215</v>
      </c>
      <c r="F67" s="1145"/>
      <c r="G67" s="91" t="s">
        <v>206</v>
      </c>
      <c r="H67" s="315">
        <v>390</v>
      </c>
    </row>
    <row r="68" spans="1:8" s="89" customFormat="1" ht="15" customHeight="1">
      <c r="A68" s="108">
        <v>56</v>
      </c>
      <c r="B68" s="1142" t="s">
        <v>229</v>
      </c>
      <c r="C68" s="1142"/>
      <c r="D68" s="1143"/>
      <c r="E68" s="1144" t="s">
        <v>215</v>
      </c>
      <c r="F68" s="1145"/>
      <c r="G68" s="91" t="s">
        <v>206</v>
      </c>
      <c r="H68" s="315">
        <v>390</v>
      </c>
    </row>
    <row r="69" spans="1:8" s="89" customFormat="1" ht="15" customHeight="1">
      <c r="A69" s="108">
        <v>57</v>
      </c>
      <c r="B69" s="1142" t="s">
        <v>230</v>
      </c>
      <c r="C69" s="1142"/>
      <c r="D69" s="1143"/>
      <c r="E69" s="1144" t="s">
        <v>215</v>
      </c>
      <c r="F69" s="1145"/>
      <c r="G69" s="91" t="s">
        <v>206</v>
      </c>
      <c r="H69" s="315">
        <v>390</v>
      </c>
    </row>
    <row r="70" spans="1:8" s="89" customFormat="1" ht="15" customHeight="1">
      <c r="A70" s="108">
        <v>58</v>
      </c>
      <c r="B70" s="1142" t="s">
        <v>306</v>
      </c>
      <c r="C70" s="1142"/>
      <c r="D70" s="1143"/>
      <c r="E70" s="1144" t="s">
        <v>604</v>
      </c>
      <c r="F70" s="1145"/>
      <c r="G70" s="91" t="s">
        <v>206</v>
      </c>
      <c r="H70" s="315">
        <v>350</v>
      </c>
    </row>
    <row r="71" spans="1:8" s="89" customFormat="1" ht="15" customHeight="1">
      <c r="A71" s="108">
        <v>59</v>
      </c>
      <c r="B71" s="1142" t="s">
        <v>307</v>
      </c>
      <c r="C71" s="1142"/>
      <c r="D71" s="1143"/>
      <c r="E71" s="1144" t="s">
        <v>605</v>
      </c>
      <c r="F71" s="1145"/>
      <c r="G71" s="91" t="s">
        <v>206</v>
      </c>
      <c r="H71" s="315">
        <v>390</v>
      </c>
    </row>
    <row r="72" spans="1:8" s="89" customFormat="1" ht="15" customHeight="1">
      <c r="A72" s="108">
        <v>60</v>
      </c>
      <c r="B72" s="1142" t="s">
        <v>308</v>
      </c>
      <c r="C72" s="1142"/>
      <c r="D72" s="1143"/>
      <c r="E72" s="1144" t="s">
        <v>605</v>
      </c>
      <c r="F72" s="1145"/>
      <c r="G72" s="91" t="s">
        <v>206</v>
      </c>
      <c r="H72" s="315">
        <v>390</v>
      </c>
    </row>
    <row r="73" spans="1:8" s="89" customFormat="1" ht="15" customHeight="1">
      <c r="A73" s="108">
        <v>61</v>
      </c>
      <c r="B73" s="1142" t="s">
        <v>216</v>
      </c>
      <c r="C73" s="1142"/>
      <c r="D73" s="1143"/>
      <c r="E73" s="1144" t="s">
        <v>168</v>
      </c>
      <c r="F73" s="1145"/>
      <c r="G73" s="91" t="s">
        <v>183</v>
      </c>
      <c r="H73" s="315">
        <v>130</v>
      </c>
    </row>
    <row r="74" spans="1:8" s="89" customFormat="1" ht="15" customHeight="1">
      <c r="A74" s="108">
        <v>62</v>
      </c>
      <c r="B74" s="1162" t="s">
        <v>217</v>
      </c>
      <c r="C74" s="1163"/>
      <c r="D74" s="1164"/>
      <c r="E74" s="1144" t="s">
        <v>218</v>
      </c>
      <c r="F74" s="1145"/>
      <c r="G74" s="91" t="s">
        <v>183</v>
      </c>
      <c r="H74" s="315">
        <v>300</v>
      </c>
    </row>
    <row r="75" spans="1:8" s="96" customFormat="1" ht="15" customHeight="1">
      <c r="A75" s="108">
        <v>63</v>
      </c>
      <c r="B75" s="1161" t="s">
        <v>242</v>
      </c>
      <c r="C75" s="1142"/>
      <c r="D75" s="1143"/>
      <c r="E75" s="1144" t="s">
        <v>243</v>
      </c>
      <c r="F75" s="1145"/>
      <c r="G75" s="91" t="s">
        <v>183</v>
      </c>
      <c r="H75" s="315">
        <v>360</v>
      </c>
    </row>
    <row r="76" spans="1:8" s="89" customFormat="1" ht="15" customHeight="1">
      <c r="A76" s="108">
        <v>64</v>
      </c>
      <c r="B76" s="1161" t="s">
        <v>219</v>
      </c>
      <c r="C76" s="1142"/>
      <c r="D76" s="1143"/>
      <c r="E76" s="1144" t="s">
        <v>220</v>
      </c>
      <c r="F76" s="1145"/>
      <c r="G76" s="91" t="s">
        <v>183</v>
      </c>
      <c r="H76" s="315">
        <v>500</v>
      </c>
    </row>
    <row r="77" spans="1:8" s="96" customFormat="1" ht="15" customHeight="1">
      <c r="A77" s="108">
        <v>65</v>
      </c>
      <c r="B77" s="1161" t="s">
        <v>222</v>
      </c>
      <c r="C77" s="1142"/>
      <c r="D77" s="1143"/>
      <c r="E77" s="1144" t="s">
        <v>221</v>
      </c>
      <c r="F77" s="1145"/>
      <c r="G77" s="91" t="s">
        <v>173</v>
      </c>
      <c r="H77" s="315">
        <v>250</v>
      </c>
    </row>
    <row r="78" spans="1:8" s="96" customFormat="1" ht="15" customHeight="1">
      <c r="A78" s="108">
        <v>66</v>
      </c>
      <c r="B78" s="1161" t="s">
        <v>223</v>
      </c>
      <c r="C78" s="1142"/>
      <c r="D78" s="1143"/>
      <c r="E78" s="1144" t="s">
        <v>235</v>
      </c>
      <c r="F78" s="1145"/>
      <c r="G78" s="91" t="s">
        <v>183</v>
      </c>
      <c r="H78" s="315">
        <v>330</v>
      </c>
    </row>
    <row r="79" spans="1:8" s="89" customFormat="1" ht="15" customHeight="1">
      <c r="A79" s="108">
        <v>67</v>
      </c>
      <c r="B79" s="1161" t="s">
        <v>224</v>
      </c>
      <c r="C79" s="1142"/>
      <c r="D79" s="1143"/>
      <c r="E79" s="1144" t="s">
        <v>225</v>
      </c>
      <c r="F79" s="1145"/>
      <c r="G79" s="97" t="s">
        <v>183</v>
      </c>
      <c r="H79" s="315">
        <v>350</v>
      </c>
    </row>
    <row r="80" spans="1:8" s="89" customFormat="1" ht="15" customHeight="1" thickBot="1">
      <c r="A80" s="108">
        <v>68</v>
      </c>
      <c r="B80" s="1156" t="s">
        <v>226</v>
      </c>
      <c r="C80" s="1157"/>
      <c r="D80" s="1158"/>
      <c r="E80" s="1159" t="s">
        <v>227</v>
      </c>
      <c r="F80" s="1160"/>
      <c r="G80" s="131" t="s">
        <v>183</v>
      </c>
      <c r="H80" s="317">
        <v>350</v>
      </c>
    </row>
    <row r="81" spans="2:8" ht="13.5" thickTop="1">
      <c r="B81" s="130"/>
      <c r="C81" s="130"/>
      <c r="D81" s="130"/>
      <c r="E81" s="82"/>
      <c r="F81" s="82"/>
      <c r="G81" s="82"/>
      <c r="H81" s="82"/>
    </row>
  </sheetData>
  <sheetProtection algorithmName="SHA-512" hashValue="DiLSo+ynXtwHXtPf2zxm0XCU7tYiBtrHFMVkIeNGI8GdVnxMEed6aQfgKitc+g7l6fFxOUuyNulJ2TE/y3GnnQ==" saltValue="aJ7Y7A3Pntf7HZJ/ZJwPRA==" spinCount="100000" sheet="1" objects="1" scenarios="1"/>
  <mergeCells count="155">
    <mergeCell ref="G5:G6"/>
    <mergeCell ref="H5:H6"/>
    <mergeCell ref="B7:D7"/>
    <mergeCell ref="E7:F7"/>
    <mergeCell ref="A5:A6"/>
    <mergeCell ref="D1:E1"/>
    <mergeCell ref="B19:D19"/>
    <mergeCell ref="E19:F19"/>
    <mergeCell ref="E8:F8"/>
    <mergeCell ref="B10:D10"/>
    <mergeCell ref="E10:F10"/>
    <mergeCell ref="B11:D11"/>
    <mergeCell ref="E11:F11"/>
    <mergeCell ref="B9:D9"/>
    <mergeCell ref="E9:F9"/>
    <mergeCell ref="B8:D8"/>
    <mergeCell ref="B12:D12"/>
    <mergeCell ref="B13:D13"/>
    <mergeCell ref="E12:F12"/>
    <mergeCell ref="E13:F13"/>
    <mergeCell ref="A1:B1"/>
    <mergeCell ref="B5:D6"/>
    <mergeCell ref="E5:F6"/>
    <mergeCell ref="E41:F41"/>
    <mergeCell ref="E44:F44"/>
    <mergeCell ref="B38:D38"/>
    <mergeCell ref="E38:F38"/>
    <mergeCell ref="B65:D65"/>
    <mergeCell ref="B70:D70"/>
    <mergeCell ref="B68:D68"/>
    <mergeCell ref="E68:F68"/>
    <mergeCell ref="B74:D74"/>
    <mergeCell ref="B72:D72"/>
    <mergeCell ref="E70:F70"/>
    <mergeCell ref="B71:D71"/>
    <mergeCell ref="E65:F65"/>
    <mergeCell ref="E43:F43"/>
    <mergeCell ref="B42:D42"/>
    <mergeCell ref="B39:D39"/>
    <mergeCell ref="E39:F39"/>
    <mergeCell ref="B45:D45"/>
    <mergeCell ref="E45:F45"/>
    <mergeCell ref="B47:D47"/>
    <mergeCell ref="E47:F47"/>
    <mergeCell ref="E42:F42"/>
    <mergeCell ref="B69:D69"/>
    <mergeCell ref="E69:F69"/>
    <mergeCell ref="B80:D80"/>
    <mergeCell ref="E80:F80"/>
    <mergeCell ref="B79:D79"/>
    <mergeCell ref="E79:F79"/>
    <mergeCell ref="E71:F71"/>
    <mergeCell ref="B78:D78"/>
    <mergeCell ref="B77:D77"/>
    <mergeCell ref="E77:F77"/>
    <mergeCell ref="B73:D73"/>
    <mergeCell ref="E73:F73"/>
    <mergeCell ref="E78:F78"/>
    <mergeCell ref="B76:D76"/>
    <mergeCell ref="E76:F76"/>
    <mergeCell ref="E74:F74"/>
    <mergeCell ref="B75:D75"/>
    <mergeCell ref="E75:F75"/>
    <mergeCell ref="E67:F67"/>
    <mergeCell ref="B17:D17"/>
    <mergeCell ref="E17:F17"/>
    <mergeCell ref="B18:D18"/>
    <mergeCell ref="E18:F18"/>
    <mergeCell ref="B66:D66"/>
    <mergeCell ref="E66:F66"/>
    <mergeCell ref="B67:D67"/>
    <mergeCell ref="B32:D32"/>
    <mergeCell ref="B44:D44"/>
    <mergeCell ref="B33:D33"/>
    <mergeCell ref="E33:F33"/>
    <mergeCell ref="B31:D31"/>
    <mergeCell ref="B41:D41"/>
    <mergeCell ref="B34:D34"/>
    <mergeCell ref="E34:F34"/>
    <mergeCell ref="E37:F37"/>
    <mergeCell ref="B36:D36"/>
    <mergeCell ref="E36:F36"/>
    <mergeCell ref="B35:D35"/>
    <mergeCell ref="E35:F35"/>
    <mergeCell ref="E31:F31"/>
    <mergeCell ref="E32:F32"/>
    <mergeCell ref="B20:D20"/>
    <mergeCell ref="B37:D37"/>
    <mergeCell ref="E29:F29"/>
    <mergeCell ref="B26:D26"/>
    <mergeCell ref="B16:D16"/>
    <mergeCell ref="E16:F16"/>
    <mergeCell ref="B14:D14"/>
    <mergeCell ref="E14:F14"/>
    <mergeCell ref="B15:D15"/>
    <mergeCell ref="E15:F15"/>
    <mergeCell ref="E26:F26"/>
    <mergeCell ref="B27:D27"/>
    <mergeCell ref="E27:F27"/>
    <mergeCell ref="B30:D30"/>
    <mergeCell ref="E30:F30"/>
    <mergeCell ref="B28:D28"/>
    <mergeCell ref="E28:F28"/>
    <mergeCell ref="B29:D29"/>
    <mergeCell ref="E20:F20"/>
    <mergeCell ref="B21:D21"/>
    <mergeCell ref="E21:F21"/>
    <mergeCell ref="E46:F46"/>
    <mergeCell ref="B52:D52"/>
    <mergeCell ref="E52:F52"/>
    <mergeCell ref="E72:F72"/>
    <mergeCell ref="B22:D22"/>
    <mergeCell ref="E22:F22"/>
    <mergeCell ref="B23:D23"/>
    <mergeCell ref="E23:F23"/>
    <mergeCell ref="B24:D24"/>
    <mergeCell ref="E54:F54"/>
    <mergeCell ref="B25:D25"/>
    <mergeCell ref="B64:D64"/>
    <mergeCell ref="E64:F64"/>
    <mergeCell ref="B62:D62"/>
    <mergeCell ref="E62:F62"/>
    <mergeCell ref="B57:D57"/>
    <mergeCell ref="E57:F57"/>
    <mergeCell ref="E61:F61"/>
    <mergeCell ref="E58:F58"/>
    <mergeCell ref="B60:D60"/>
    <mergeCell ref="B40:D40"/>
    <mergeCell ref="E40:F40"/>
    <mergeCell ref="B49:D49"/>
    <mergeCell ref="E49:F49"/>
    <mergeCell ref="B56:D56"/>
    <mergeCell ref="E56:F56"/>
    <mergeCell ref="B59:D59"/>
    <mergeCell ref="E59:F59"/>
    <mergeCell ref="B58:D58"/>
    <mergeCell ref="E24:F24"/>
    <mergeCell ref="B63:D63"/>
    <mergeCell ref="B61:D61"/>
    <mergeCell ref="E63:F63"/>
    <mergeCell ref="B50:D50"/>
    <mergeCell ref="E50:F50"/>
    <mergeCell ref="E51:F51"/>
    <mergeCell ref="E60:F60"/>
    <mergeCell ref="B54:D54"/>
    <mergeCell ref="E55:F55"/>
    <mergeCell ref="E25:F25"/>
    <mergeCell ref="B43:D43"/>
    <mergeCell ref="B51:D51"/>
    <mergeCell ref="B48:D48"/>
    <mergeCell ref="E48:F48"/>
    <mergeCell ref="B55:D55"/>
    <mergeCell ref="B46:D46"/>
    <mergeCell ref="B53:D53"/>
    <mergeCell ref="E53:F53"/>
  </mergeCells>
  <phoneticPr fontId="8"/>
  <pageMargins left="0.51181102362204722" right="0.31496062992125984" top="0.55118110236220474" bottom="0.35433070866141736" header="0.31496062992125984" footer="0.31496062992125984"/>
  <pageSetup paperSize="9" scale="96" orientation="portrait" verticalDpi="0"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U76"/>
  <sheetViews>
    <sheetView view="pageBreakPreview" zoomScaleNormal="100" zoomScaleSheetLayoutView="100" workbookViewId="0">
      <selection activeCell="H6" sqref="H6"/>
    </sheetView>
  </sheetViews>
  <sheetFormatPr defaultRowHeight="13"/>
  <cols>
    <col min="1" max="1" width="1.08984375" style="237" customWidth="1"/>
    <col min="2" max="2" width="10.6328125" style="237" customWidth="1"/>
    <col min="3" max="3" width="13.6328125" style="237" customWidth="1"/>
    <col min="4" max="4" width="11.6328125" style="237" customWidth="1"/>
    <col min="5" max="5" width="10.6328125" style="237" customWidth="1"/>
    <col min="6" max="6" width="9" style="237" customWidth="1"/>
    <col min="7" max="7" width="18.6328125" style="237" customWidth="1"/>
    <col min="8" max="8" width="10.6328125" style="237" customWidth="1"/>
    <col min="9" max="9" width="16.90625" style="237" customWidth="1"/>
    <col min="10" max="10" width="10.6328125" style="237" customWidth="1"/>
    <col min="11" max="11" width="4.6328125" style="237" customWidth="1"/>
    <col min="12" max="16384" width="8.7265625" style="237"/>
  </cols>
  <sheetData>
    <row r="1" spans="2:21" ht="25" customHeight="1">
      <c r="B1" s="275" t="s">
        <v>578</v>
      </c>
      <c r="C1" s="274"/>
      <c r="D1" s="274"/>
      <c r="E1" s="274"/>
      <c r="I1" s="275"/>
      <c r="J1" s="275"/>
    </row>
    <row r="2" spans="2:21" ht="8.15" customHeight="1">
      <c r="K2" s="6"/>
    </row>
    <row r="3" spans="2:21" ht="18" customHeight="1">
      <c r="B3" s="125" t="s">
        <v>132</v>
      </c>
      <c r="C3" s="125"/>
      <c r="D3" s="125"/>
      <c r="E3" s="125"/>
      <c r="F3" s="125"/>
      <c r="G3" s="125"/>
      <c r="H3" s="200"/>
      <c r="I3" s="72"/>
      <c r="J3" s="72"/>
      <c r="K3" s="72"/>
    </row>
    <row r="4" spans="2:21" ht="20.149999999999999" customHeight="1">
      <c r="B4" s="1191" t="s">
        <v>584</v>
      </c>
      <c r="C4" s="1192"/>
      <c r="D4" s="1192"/>
      <c r="E4" s="1192"/>
      <c r="F4" s="1192"/>
      <c r="G4" s="1192"/>
      <c r="H4" s="1192"/>
      <c r="I4" s="1192"/>
      <c r="J4" s="1192"/>
      <c r="K4" s="72"/>
      <c r="L4" s="134"/>
      <c r="M4" s="134"/>
      <c r="N4" s="134"/>
      <c r="O4" s="134"/>
      <c r="P4" s="134"/>
      <c r="Q4" s="134"/>
      <c r="R4" s="134"/>
      <c r="S4" s="134"/>
      <c r="T4" s="134"/>
      <c r="U4" s="134"/>
    </row>
    <row r="5" spans="2:21" ht="20.149999999999999" customHeight="1">
      <c r="B5" s="1193"/>
      <c r="C5" s="1194"/>
      <c r="D5" s="1194"/>
      <c r="E5" s="1194"/>
      <c r="F5" s="1194"/>
      <c r="G5" s="1194"/>
      <c r="H5" s="1194"/>
      <c r="I5" s="1194"/>
      <c r="J5" s="1194"/>
    </row>
    <row r="6" spans="2:21" ht="60" customHeight="1">
      <c r="B6" s="276" t="s">
        <v>155</v>
      </c>
      <c r="C6" s="1190" t="s">
        <v>316</v>
      </c>
      <c r="D6" s="1190"/>
      <c r="E6" s="276" t="s">
        <v>141</v>
      </c>
      <c r="F6" s="1190" t="s">
        <v>317</v>
      </c>
      <c r="G6" s="1190"/>
      <c r="H6" s="276" t="s">
        <v>157</v>
      </c>
      <c r="I6" s="1190" t="s">
        <v>341</v>
      </c>
      <c r="J6" s="1190"/>
      <c r="K6" s="71"/>
    </row>
    <row r="7" spans="2:21" ht="83.5" customHeight="1">
      <c r="B7" s="276" t="s">
        <v>342</v>
      </c>
      <c r="C7" s="1200" t="s">
        <v>343</v>
      </c>
      <c r="D7" s="1200"/>
      <c r="E7" s="276" t="s">
        <v>156</v>
      </c>
      <c r="F7" s="1190" t="s">
        <v>399</v>
      </c>
      <c r="G7" s="1190"/>
      <c r="H7" s="276" t="s">
        <v>258</v>
      </c>
      <c r="I7" s="1205" t="s">
        <v>318</v>
      </c>
      <c r="J7" s="1205"/>
      <c r="K7" s="61"/>
    </row>
    <row r="8" spans="2:21" ht="80" customHeight="1">
      <c r="B8" s="276" t="s">
        <v>154</v>
      </c>
      <c r="C8" s="1190" t="s">
        <v>582</v>
      </c>
      <c r="D8" s="1190"/>
      <c r="E8" s="276" t="s">
        <v>397</v>
      </c>
      <c r="F8" s="1190" t="s">
        <v>398</v>
      </c>
      <c r="G8" s="1190"/>
      <c r="H8" s="277" t="s">
        <v>240</v>
      </c>
      <c r="I8" s="1205" t="s">
        <v>259</v>
      </c>
      <c r="J8" s="1205"/>
      <c r="K8" s="61"/>
    </row>
    <row r="9" spans="2:21" ht="60" customHeight="1">
      <c r="B9" s="276" t="s">
        <v>579</v>
      </c>
      <c r="C9" s="1190" t="s">
        <v>581</v>
      </c>
      <c r="D9" s="1190"/>
      <c r="E9" s="276" t="s">
        <v>265</v>
      </c>
      <c r="F9" s="1190" t="s">
        <v>266</v>
      </c>
      <c r="G9" s="1190"/>
      <c r="H9" s="276" t="s">
        <v>153</v>
      </c>
      <c r="I9" s="1190" t="s">
        <v>257</v>
      </c>
      <c r="J9" s="1190"/>
      <c r="K9" s="61"/>
      <c r="L9" s="134"/>
      <c r="M9" s="134"/>
      <c r="N9" s="134"/>
      <c r="O9" s="134"/>
      <c r="P9" s="135"/>
      <c r="Q9" s="135"/>
      <c r="R9" s="135"/>
      <c r="S9" s="135"/>
      <c r="T9" s="135"/>
      <c r="U9" s="134"/>
    </row>
    <row r="10" spans="2:21" ht="60" customHeight="1">
      <c r="B10" s="276" t="s">
        <v>580</v>
      </c>
      <c r="C10" s="1190" t="s">
        <v>583</v>
      </c>
      <c r="D10" s="1190"/>
      <c r="E10" s="276" t="s">
        <v>319</v>
      </c>
      <c r="F10" s="1190" t="s">
        <v>320</v>
      </c>
      <c r="G10" s="1190"/>
      <c r="H10" s="276" t="s">
        <v>130</v>
      </c>
      <c r="I10" s="1190" t="s">
        <v>260</v>
      </c>
      <c r="J10" s="1190"/>
      <c r="K10" s="61"/>
      <c r="L10" s="136"/>
      <c r="M10" s="136"/>
      <c r="N10" s="133"/>
      <c r="O10" s="133"/>
      <c r="P10" s="133"/>
      <c r="Q10" s="133"/>
      <c r="R10" s="133"/>
      <c r="S10" s="135"/>
      <c r="T10" s="135"/>
      <c r="U10" s="134"/>
    </row>
    <row r="11" spans="2:21" s="2" customFormat="1" ht="10" customHeight="1">
      <c r="M11" s="63"/>
      <c r="N11" s="63"/>
      <c r="O11" s="63"/>
      <c r="P11" s="63"/>
      <c r="Q11" s="63"/>
    </row>
    <row r="12" spans="2:21" s="2" customFormat="1" ht="17.149999999999999" customHeight="1" thickBot="1">
      <c r="B12" s="7" t="s">
        <v>131</v>
      </c>
      <c r="G12" s="7" t="s">
        <v>142</v>
      </c>
      <c r="I12" s="273"/>
      <c r="J12" s="273"/>
    </row>
    <row r="13" spans="2:21" ht="16" customHeight="1">
      <c r="B13" s="19"/>
      <c r="C13" s="1198" t="s">
        <v>68</v>
      </c>
      <c r="D13" s="1199"/>
      <c r="E13" s="239" t="s">
        <v>69</v>
      </c>
      <c r="F13" s="273"/>
      <c r="G13" s="281" t="s">
        <v>68</v>
      </c>
      <c r="H13" s="282" t="s">
        <v>69</v>
      </c>
      <c r="I13" s="281" t="s">
        <v>68</v>
      </c>
      <c r="J13" s="282" t="s">
        <v>69</v>
      </c>
    </row>
    <row r="14" spans="2:21" ht="15.65" customHeight="1">
      <c r="B14" s="1202" t="s">
        <v>72</v>
      </c>
      <c r="C14" s="1200" t="s">
        <v>564</v>
      </c>
      <c r="D14" s="1200"/>
      <c r="E14" s="20">
        <v>4</v>
      </c>
      <c r="F14" s="278"/>
      <c r="G14" s="283" t="s">
        <v>79</v>
      </c>
      <c r="H14" s="284">
        <v>50</v>
      </c>
      <c r="I14" s="283" t="s">
        <v>89</v>
      </c>
      <c r="J14" s="284">
        <v>8</v>
      </c>
    </row>
    <row r="15" spans="2:21" ht="15.65" customHeight="1">
      <c r="B15" s="1203"/>
      <c r="C15" s="1201" t="s">
        <v>81</v>
      </c>
      <c r="D15" s="1201"/>
      <c r="E15" s="20">
        <v>20</v>
      </c>
      <c r="F15" s="278"/>
      <c r="G15" s="283" t="s">
        <v>144</v>
      </c>
      <c r="H15" s="284">
        <v>50</v>
      </c>
      <c r="I15" s="283" t="s">
        <v>147</v>
      </c>
      <c r="J15" s="284">
        <v>40</v>
      </c>
    </row>
    <row r="16" spans="2:21" ht="15.65" customHeight="1">
      <c r="B16" s="1203"/>
      <c r="C16" s="1201" t="s">
        <v>83</v>
      </c>
      <c r="D16" s="1201"/>
      <c r="E16" s="20">
        <v>38</v>
      </c>
      <c r="F16" s="278"/>
      <c r="G16" s="283" t="s">
        <v>145</v>
      </c>
      <c r="H16" s="284">
        <v>50</v>
      </c>
      <c r="I16" s="283" t="s">
        <v>148</v>
      </c>
      <c r="J16" s="284">
        <v>40</v>
      </c>
    </row>
    <row r="17" spans="2:10" ht="15.65" customHeight="1">
      <c r="B17" s="1203"/>
      <c r="C17" s="1201" t="s">
        <v>85</v>
      </c>
      <c r="D17" s="1201"/>
      <c r="E17" s="20">
        <v>5</v>
      </c>
      <c r="F17" s="278"/>
      <c r="G17" s="283" t="s">
        <v>80</v>
      </c>
      <c r="H17" s="284">
        <v>60</v>
      </c>
      <c r="I17" s="283" t="s">
        <v>96</v>
      </c>
      <c r="J17" s="284">
        <v>40</v>
      </c>
    </row>
    <row r="18" spans="2:10" ht="15.65" customHeight="1">
      <c r="B18" s="1203"/>
      <c r="C18" s="1201" t="s">
        <v>87</v>
      </c>
      <c r="D18" s="1201"/>
      <c r="E18" s="20">
        <v>60</v>
      </c>
      <c r="F18" s="278"/>
      <c r="G18" s="283" t="s">
        <v>82</v>
      </c>
      <c r="H18" s="284">
        <v>15</v>
      </c>
      <c r="I18" s="283" t="s">
        <v>149</v>
      </c>
      <c r="J18" s="284">
        <v>40</v>
      </c>
    </row>
    <row r="19" spans="2:10" ht="15.65" customHeight="1">
      <c r="B19" s="1203"/>
      <c r="C19" s="1201" t="s">
        <v>143</v>
      </c>
      <c r="D19" s="1201"/>
      <c r="E19" s="20">
        <v>5</v>
      </c>
      <c r="F19" s="278"/>
      <c r="G19" s="283" t="s">
        <v>84</v>
      </c>
      <c r="H19" s="284">
        <v>40</v>
      </c>
      <c r="I19" s="283" t="s">
        <v>150</v>
      </c>
      <c r="J19" s="284">
        <v>30</v>
      </c>
    </row>
    <row r="20" spans="2:10" ht="15.65" customHeight="1">
      <c r="B20" s="1203"/>
      <c r="C20" s="1201" t="s">
        <v>159</v>
      </c>
      <c r="D20" s="1201"/>
      <c r="E20" s="20">
        <v>3</v>
      </c>
      <c r="F20" s="279"/>
      <c r="G20" s="283" t="s">
        <v>86</v>
      </c>
      <c r="H20" s="284">
        <v>25</v>
      </c>
      <c r="I20" s="283" t="s">
        <v>97</v>
      </c>
      <c r="J20" s="284">
        <v>50</v>
      </c>
    </row>
    <row r="21" spans="2:10" ht="15.65" customHeight="1">
      <c r="B21" s="1204"/>
      <c r="C21" s="1200" t="s">
        <v>565</v>
      </c>
      <c r="D21" s="1200"/>
      <c r="E21" s="20">
        <v>10</v>
      </c>
      <c r="F21" s="279"/>
      <c r="G21" s="283" t="s">
        <v>88</v>
      </c>
      <c r="H21" s="284">
        <v>3</v>
      </c>
      <c r="I21" s="283" t="s">
        <v>98</v>
      </c>
      <c r="J21" s="284">
        <v>5</v>
      </c>
    </row>
    <row r="22" spans="2:10" ht="15.65" customHeight="1">
      <c r="B22" s="1202" t="s">
        <v>118</v>
      </c>
      <c r="C22" s="1201" t="s">
        <v>90</v>
      </c>
      <c r="D22" s="1201"/>
      <c r="E22" s="20">
        <v>15</v>
      </c>
      <c r="F22" s="278"/>
      <c r="G22" s="283" t="s">
        <v>146</v>
      </c>
      <c r="H22" s="284">
        <v>15</v>
      </c>
      <c r="I22" s="283" t="s">
        <v>151</v>
      </c>
      <c r="J22" s="284">
        <v>10</v>
      </c>
    </row>
    <row r="23" spans="2:10" ht="15.65" customHeight="1">
      <c r="B23" s="1203"/>
      <c r="C23" s="1201" t="s">
        <v>92</v>
      </c>
      <c r="D23" s="1201"/>
      <c r="E23" s="20">
        <v>30</v>
      </c>
      <c r="F23" s="278"/>
      <c r="G23" s="283" t="s">
        <v>91</v>
      </c>
      <c r="H23" s="284">
        <v>10</v>
      </c>
      <c r="I23" s="283" t="s">
        <v>100</v>
      </c>
      <c r="J23" s="284">
        <v>50</v>
      </c>
    </row>
    <row r="24" spans="2:10" ht="15.65" customHeight="1">
      <c r="B24" s="1203"/>
      <c r="C24" s="1201" t="s">
        <v>119</v>
      </c>
      <c r="D24" s="1201"/>
      <c r="E24" s="20">
        <v>60</v>
      </c>
      <c r="F24" s="278"/>
      <c r="G24" s="283" t="s">
        <v>566</v>
      </c>
      <c r="H24" s="284">
        <v>20</v>
      </c>
      <c r="I24" s="283" t="s">
        <v>101</v>
      </c>
      <c r="J24" s="284">
        <v>20</v>
      </c>
    </row>
    <row r="25" spans="2:10" ht="15.65" customHeight="1">
      <c r="B25" s="1203"/>
      <c r="C25" s="1201" t="s">
        <v>256</v>
      </c>
      <c r="D25" s="1201"/>
      <c r="E25" s="20">
        <v>30</v>
      </c>
      <c r="F25" s="278"/>
      <c r="G25" s="283" t="s">
        <v>567</v>
      </c>
      <c r="H25" s="284">
        <v>20</v>
      </c>
      <c r="I25" s="283" t="s">
        <v>102</v>
      </c>
      <c r="J25" s="284">
        <v>20</v>
      </c>
    </row>
    <row r="26" spans="2:10" ht="15.65" customHeight="1">
      <c r="B26" s="1203"/>
      <c r="C26" s="1201" t="s">
        <v>120</v>
      </c>
      <c r="D26" s="1201"/>
      <c r="E26" s="20">
        <v>10</v>
      </c>
      <c r="F26" s="278"/>
      <c r="G26" s="283" t="s">
        <v>93</v>
      </c>
      <c r="H26" s="284">
        <v>20</v>
      </c>
      <c r="I26" s="283" t="s">
        <v>268</v>
      </c>
      <c r="J26" s="284">
        <v>10</v>
      </c>
    </row>
    <row r="27" spans="2:10" ht="15.65" customHeight="1" thickBot="1">
      <c r="B27" s="1203"/>
      <c r="C27" s="1201" t="s">
        <v>121</v>
      </c>
      <c r="D27" s="1201"/>
      <c r="E27" s="20">
        <v>30</v>
      </c>
      <c r="F27" s="278"/>
      <c r="G27" s="285" t="s">
        <v>94</v>
      </c>
      <c r="H27" s="286">
        <v>40</v>
      </c>
      <c r="I27" s="285" t="s">
        <v>269</v>
      </c>
      <c r="J27" s="286">
        <v>3</v>
      </c>
    </row>
    <row r="28" spans="2:10" ht="15.65" customHeight="1">
      <c r="B28" s="1203"/>
      <c r="C28" s="1201" t="s">
        <v>95</v>
      </c>
      <c r="D28" s="1201"/>
      <c r="E28" s="20">
        <v>10</v>
      </c>
      <c r="F28" s="278"/>
    </row>
    <row r="29" spans="2:10" ht="15.65" customHeight="1">
      <c r="B29" s="1203"/>
      <c r="C29" s="1201" t="s">
        <v>562</v>
      </c>
      <c r="D29" s="1201"/>
      <c r="E29" s="20">
        <v>180</v>
      </c>
      <c r="F29" s="278"/>
      <c r="G29" s="280"/>
    </row>
    <row r="30" spans="2:10" ht="15.65" customHeight="1">
      <c r="B30" s="1204"/>
      <c r="C30" s="1201" t="s">
        <v>563</v>
      </c>
      <c r="D30" s="1201"/>
      <c r="E30" s="20">
        <v>20</v>
      </c>
      <c r="F30" s="278"/>
      <c r="G30" s="280"/>
    </row>
    <row r="31" spans="2:10" ht="15.65" customHeight="1">
      <c r="B31" s="1195" t="s">
        <v>73</v>
      </c>
      <c r="C31" s="1201" t="s">
        <v>344</v>
      </c>
      <c r="D31" s="1201"/>
      <c r="E31" s="20">
        <v>3</v>
      </c>
      <c r="F31" s="1195" t="s">
        <v>103</v>
      </c>
      <c r="G31" s="238" t="s">
        <v>104</v>
      </c>
      <c r="H31" s="20">
        <v>200</v>
      </c>
    </row>
    <row r="32" spans="2:10" ht="15.65" customHeight="1">
      <c r="B32" s="1196"/>
      <c r="C32" s="1201" t="s">
        <v>122</v>
      </c>
      <c r="D32" s="1201"/>
      <c r="E32" s="20">
        <v>1</v>
      </c>
      <c r="F32" s="1196"/>
      <c r="G32" s="238" t="s">
        <v>105</v>
      </c>
      <c r="H32" s="20">
        <v>200</v>
      </c>
    </row>
    <row r="33" spans="2:11" ht="15.65" customHeight="1">
      <c r="B33" s="1196"/>
      <c r="C33" s="1201" t="s">
        <v>99</v>
      </c>
      <c r="D33" s="1201"/>
      <c r="E33" s="20">
        <v>3</v>
      </c>
      <c r="F33" s="1196"/>
      <c r="G33" s="238" t="s">
        <v>124</v>
      </c>
      <c r="H33" s="20">
        <v>200</v>
      </c>
    </row>
    <row r="34" spans="2:11" ht="15.65" customHeight="1">
      <c r="B34" s="1197"/>
      <c r="C34" s="1201" t="s">
        <v>123</v>
      </c>
      <c r="D34" s="1201"/>
      <c r="E34" s="20">
        <v>1</v>
      </c>
      <c r="F34" s="1197"/>
      <c r="G34" s="238" t="s">
        <v>125</v>
      </c>
      <c r="H34" s="20">
        <v>1</v>
      </c>
    </row>
    <row r="35" spans="2:11" ht="15.65" customHeight="1">
      <c r="B35" s="8" t="s">
        <v>261</v>
      </c>
      <c r="C35" s="34"/>
      <c r="D35" s="34"/>
      <c r="E35" s="34"/>
      <c r="F35" s="34"/>
      <c r="K35" s="32"/>
    </row>
    <row r="36" spans="2:11" ht="15.65" customHeight="1">
      <c r="B36" s="129" t="s">
        <v>267</v>
      </c>
      <c r="C36" s="34"/>
      <c r="D36" s="34"/>
      <c r="E36" s="34"/>
      <c r="F36" s="34"/>
      <c r="G36" s="31"/>
      <c r="H36" s="31"/>
      <c r="I36" s="31"/>
      <c r="J36" s="128"/>
      <c r="K36" s="32"/>
    </row>
    <row r="37" spans="2:11" ht="15.65" customHeight="1">
      <c r="B37" s="2" t="s">
        <v>140</v>
      </c>
      <c r="C37" s="34"/>
      <c r="D37" s="34"/>
      <c r="E37" s="34"/>
      <c r="F37" s="34"/>
      <c r="G37" s="31"/>
      <c r="H37" s="31"/>
      <c r="I37" s="31"/>
      <c r="J37" s="128"/>
      <c r="K37" s="32"/>
    </row>
    <row r="38" spans="2:11" ht="15.65" customHeight="1">
      <c r="B38" s="2" t="s">
        <v>263</v>
      </c>
      <c r="C38" s="34"/>
      <c r="D38" s="34"/>
      <c r="E38" s="34"/>
      <c r="F38" s="34"/>
      <c r="G38" s="31"/>
      <c r="H38" s="31"/>
      <c r="I38" s="31"/>
      <c r="J38" s="128"/>
      <c r="K38" s="32"/>
    </row>
    <row r="39" spans="2:11" ht="15.65" customHeight="1">
      <c r="B39" s="2" t="s">
        <v>270</v>
      </c>
      <c r="C39" s="34"/>
      <c r="D39" s="34"/>
      <c r="E39" s="34"/>
      <c r="F39" s="33"/>
      <c r="G39" s="31"/>
      <c r="H39" s="31"/>
      <c r="I39" s="31"/>
      <c r="J39" s="32"/>
    </row>
    <row r="40" spans="2:11" ht="13" customHeight="1">
      <c r="C40" s="34"/>
      <c r="D40" s="34"/>
      <c r="E40" s="34"/>
      <c r="F40" s="33"/>
      <c r="G40" s="31"/>
      <c r="H40" s="31"/>
      <c r="I40" s="31"/>
      <c r="J40" s="32"/>
    </row>
    <row r="41" spans="2:11">
      <c r="F41" s="6"/>
    </row>
    <row r="42" spans="2:11">
      <c r="F42" s="6"/>
    </row>
    <row r="43" spans="2:11">
      <c r="F43" s="6"/>
    </row>
    <row r="44" spans="2:11">
      <c r="F44" s="6"/>
    </row>
    <row r="45" spans="2:11">
      <c r="F45" s="6"/>
    </row>
    <row r="46" spans="2:11">
      <c r="F46" s="6"/>
    </row>
    <row r="47" spans="2:11">
      <c r="F47" s="6"/>
    </row>
    <row r="48" spans="2:11">
      <c r="F48" s="6"/>
    </row>
    <row r="49" spans="6:6">
      <c r="F49" s="6"/>
    </row>
    <row r="50" spans="6:6">
      <c r="F50" s="6"/>
    </row>
    <row r="51" spans="6:6">
      <c r="F51" s="6"/>
    </row>
    <row r="52" spans="6:6">
      <c r="F52" s="6"/>
    </row>
    <row r="53" spans="6:6">
      <c r="F53" s="6"/>
    </row>
    <row r="54" spans="6:6">
      <c r="F54" s="6"/>
    </row>
    <row r="55" spans="6:6">
      <c r="F55" s="6"/>
    </row>
    <row r="56" spans="6:6">
      <c r="F56" s="6"/>
    </row>
    <row r="57" spans="6:6">
      <c r="F57" s="6"/>
    </row>
    <row r="58" spans="6:6">
      <c r="F58" s="6"/>
    </row>
    <row r="59" spans="6:6">
      <c r="F59" s="6"/>
    </row>
    <row r="60" spans="6:6">
      <c r="F60" s="6"/>
    </row>
    <row r="61" spans="6:6">
      <c r="F61" s="6"/>
    </row>
    <row r="62" spans="6:6">
      <c r="F62" s="6"/>
    </row>
    <row r="63" spans="6:6">
      <c r="F63" s="6"/>
    </row>
    <row r="64" spans="6:6">
      <c r="F64" s="6"/>
    </row>
    <row r="65" spans="6:6">
      <c r="F65" s="6"/>
    </row>
    <row r="66" spans="6:6">
      <c r="F66" s="6"/>
    </row>
    <row r="67" spans="6:6">
      <c r="F67" s="6"/>
    </row>
    <row r="68" spans="6:6">
      <c r="F68" s="6"/>
    </row>
    <row r="69" spans="6:6">
      <c r="F69" s="6"/>
    </row>
    <row r="70" spans="6:6">
      <c r="F70" s="6"/>
    </row>
    <row r="71" spans="6:6">
      <c r="F71" s="6"/>
    </row>
    <row r="72" spans="6:6">
      <c r="F72" s="6"/>
    </row>
    <row r="73" spans="6:6">
      <c r="F73" s="6"/>
    </row>
    <row r="74" spans="6:6">
      <c r="F74" s="6"/>
    </row>
    <row r="75" spans="6:6">
      <c r="F75" s="6"/>
    </row>
    <row r="76" spans="6:6">
      <c r="F76" s="6"/>
    </row>
  </sheetData>
  <sheetProtection algorithmName="SHA-512" hashValue="1tFJDENwcge/XrtwRNwqCTw8qkYHm2EEDoECj+dVJpWoKKUICoGUR+D4EkiWz+ffcWOByDXiH3VmrJw8IJDFRQ==" saltValue="YqR69RxtedQMA14v19SpeA==" spinCount="100000" sheet="1" objects="1" scenarios="1"/>
  <mergeCells count="42">
    <mergeCell ref="I6:J6"/>
    <mergeCell ref="F7:G7"/>
    <mergeCell ref="C6:D6"/>
    <mergeCell ref="C7:D7"/>
    <mergeCell ref="C8:D8"/>
    <mergeCell ref="I7:J7"/>
    <mergeCell ref="I8:J8"/>
    <mergeCell ref="F9:G9"/>
    <mergeCell ref="C9:D9"/>
    <mergeCell ref="F8:G8"/>
    <mergeCell ref="F6:G6"/>
    <mergeCell ref="B14:B21"/>
    <mergeCell ref="F10:G10"/>
    <mergeCell ref="B22:B30"/>
    <mergeCell ref="B31:B34"/>
    <mergeCell ref="C29:D29"/>
    <mergeCell ref="C30:D30"/>
    <mergeCell ref="C31:D31"/>
    <mergeCell ref="C32:D32"/>
    <mergeCell ref="C33:D33"/>
    <mergeCell ref="C34:D34"/>
    <mergeCell ref="C27:D27"/>
    <mergeCell ref="C28:D28"/>
    <mergeCell ref="C24:D24"/>
    <mergeCell ref="C25:D25"/>
    <mergeCell ref="C26:D26"/>
    <mergeCell ref="I9:J9"/>
    <mergeCell ref="I10:J10"/>
    <mergeCell ref="C10:D10"/>
    <mergeCell ref="B4:J5"/>
    <mergeCell ref="F31:F34"/>
    <mergeCell ref="C13:D13"/>
    <mergeCell ref="C14:D14"/>
    <mergeCell ref="C15:D15"/>
    <mergeCell ref="C16:D16"/>
    <mergeCell ref="C17:D17"/>
    <mergeCell ref="C18:D18"/>
    <mergeCell ref="C19:D19"/>
    <mergeCell ref="C20:D20"/>
    <mergeCell ref="C21:D21"/>
    <mergeCell ref="C22:D22"/>
    <mergeCell ref="C23:D23"/>
  </mergeCells>
  <phoneticPr fontId="8"/>
  <pageMargins left="0.39370078740157483" right="0.19685039370078741" top="0.59055118110236227" bottom="0.19685039370078741" header="0.51181102362204722" footer="0.51181102362204722"/>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B190-63E7-49E2-9A52-FB65625E35A6}">
  <sheetPr codeName="Sheet14"/>
  <dimension ref="A1:I61"/>
  <sheetViews>
    <sheetView workbookViewId="0"/>
  </sheetViews>
  <sheetFormatPr defaultRowHeight="13"/>
  <cols>
    <col min="1" max="1" width="2.6328125" customWidth="1"/>
    <col min="2" max="2" width="36.90625" style="428" customWidth="1"/>
    <col min="3" max="3" width="8.7265625" style="428"/>
    <col min="4" max="4" width="1.453125" style="428" customWidth="1"/>
    <col min="5" max="5" width="34.6328125" style="428" customWidth="1"/>
    <col min="6" max="6" width="8.7265625" style="428"/>
    <col min="7" max="7" width="2.81640625" customWidth="1"/>
    <col min="9" max="9" width="27.453125" customWidth="1"/>
  </cols>
  <sheetData>
    <row r="1" spans="2:9" ht="13.5" thickBot="1"/>
    <row r="2" spans="2:9" ht="14.5" thickBot="1">
      <c r="B2" s="430" t="s">
        <v>489</v>
      </c>
      <c r="C2" s="431"/>
      <c r="E2" s="432" t="s">
        <v>490</v>
      </c>
      <c r="F2" s="247"/>
      <c r="H2" s="7" t="s">
        <v>131</v>
      </c>
      <c r="I2" s="2"/>
    </row>
    <row r="3" spans="2:9">
      <c r="B3" s="260" t="s">
        <v>345</v>
      </c>
      <c r="C3" s="433">
        <v>307</v>
      </c>
      <c r="E3" s="434" t="s">
        <v>418</v>
      </c>
      <c r="F3" s="435">
        <v>117</v>
      </c>
      <c r="H3" s="19"/>
      <c r="I3" s="243" t="s">
        <v>68</v>
      </c>
    </row>
    <row r="4" spans="2:9" ht="16" customHeight="1">
      <c r="B4" s="261" t="s">
        <v>346</v>
      </c>
      <c r="C4" s="436">
        <v>307</v>
      </c>
      <c r="E4" s="437" t="s">
        <v>419</v>
      </c>
      <c r="F4" s="438">
        <v>117</v>
      </c>
      <c r="H4" s="1202" t="s">
        <v>72</v>
      </c>
      <c r="I4" s="244" t="s">
        <v>564</v>
      </c>
    </row>
    <row r="5" spans="2:9" ht="13" customHeight="1">
      <c r="B5" s="261" t="s">
        <v>249</v>
      </c>
      <c r="C5" s="436">
        <v>309</v>
      </c>
      <c r="E5" s="437" t="s">
        <v>322</v>
      </c>
      <c r="F5" s="438">
        <v>118</v>
      </c>
      <c r="H5" s="1203"/>
      <c r="I5" s="242" t="s">
        <v>81</v>
      </c>
    </row>
    <row r="6" spans="2:9">
      <c r="B6" s="261" t="s">
        <v>127</v>
      </c>
      <c r="C6" s="436">
        <v>313</v>
      </c>
      <c r="E6" s="437" t="s">
        <v>420</v>
      </c>
      <c r="F6" s="438">
        <v>127</v>
      </c>
      <c r="H6" s="1203"/>
      <c r="I6" s="242" t="s">
        <v>83</v>
      </c>
    </row>
    <row r="7" spans="2:9">
      <c r="B7" s="261" t="s">
        <v>247</v>
      </c>
      <c r="C7" s="436">
        <v>311</v>
      </c>
      <c r="E7" s="437" t="s">
        <v>531</v>
      </c>
      <c r="F7" s="438">
        <v>128</v>
      </c>
      <c r="H7" s="1203"/>
      <c r="I7" s="242" t="s">
        <v>85</v>
      </c>
    </row>
    <row r="8" spans="2:9">
      <c r="B8" s="261" t="s">
        <v>352</v>
      </c>
      <c r="C8" s="436">
        <v>315</v>
      </c>
      <c r="E8" s="437" t="s">
        <v>495</v>
      </c>
      <c r="F8" s="438">
        <v>129</v>
      </c>
      <c r="H8" s="1203"/>
      <c r="I8" s="242" t="s">
        <v>87</v>
      </c>
    </row>
    <row r="9" spans="2:9">
      <c r="B9" s="261" t="s">
        <v>248</v>
      </c>
      <c r="C9" s="436">
        <v>317</v>
      </c>
      <c r="E9" s="437" t="s">
        <v>421</v>
      </c>
      <c r="F9" s="438">
        <v>120</v>
      </c>
      <c r="H9" s="1203"/>
      <c r="I9" s="242" t="s">
        <v>143</v>
      </c>
    </row>
    <row r="10" spans="2:9">
      <c r="B10" s="261" t="s">
        <v>126</v>
      </c>
      <c r="C10" s="436">
        <v>319</v>
      </c>
      <c r="E10" s="437" t="s">
        <v>422</v>
      </c>
      <c r="F10" s="438">
        <v>119</v>
      </c>
      <c r="H10" s="1203"/>
      <c r="I10" s="242" t="s">
        <v>159</v>
      </c>
    </row>
    <row r="11" spans="2:9">
      <c r="B11" s="261" t="s">
        <v>312</v>
      </c>
      <c r="C11" s="436">
        <v>321</v>
      </c>
      <c r="E11" s="437" t="s">
        <v>423</v>
      </c>
      <c r="F11" s="438">
        <v>119</v>
      </c>
      <c r="H11" s="1204"/>
      <c r="I11" s="244" t="s">
        <v>565</v>
      </c>
    </row>
    <row r="12" spans="2:9" ht="13" customHeight="1">
      <c r="B12" s="261" t="s">
        <v>313</v>
      </c>
      <c r="C12" s="436">
        <v>323</v>
      </c>
      <c r="E12" s="437" t="s">
        <v>424</v>
      </c>
      <c r="F12" s="438">
        <v>123</v>
      </c>
      <c r="H12" s="1202" t="s">
        <v>118</v>
      </c>
      <c r="I12" s="242" t="s">
        <v>90</v>
      </c>
    </row>
    <row r="13" spans="2:9" ht="13" customHeight="1">
      <c r="B13" s="261" t="s">
        <v>353</v>
      </c>
      <c r="C13" s="436">
        <v>325</v>
      </c>
      <c r="E13" s="437" t="s">
        <v>680</v>
      </c>
      <c r="F13" s="438">
        <v>124</v>
      </c>
      <c r="H13" s="1203"/>
      <c r="I13" s="242" t="s">
        <v>92</v>
      </c>
    </row>
    <row r="14" spans="2:9">
      <c r="B14" s="261" t="s">
        <v>381</v>
      </c>
      <c r="C14" s="436">
        <v>327</v>
      </c>
      <c r="E14" s="437" t="s">
        <v>425</v>
      </c>
      <c r="F14" s="438">
        <v>125</v>
      </c>
      <c r="H14" s="1203"/>
      <c r="I14" s="242" t="s">
        <v>119</v>
      </c>
    </row>
    <row r="15" spans="2:9" ht="13" customHeight="1">
      <c r="B15" s="261" t="s">
        <v>347</v>
      </c>
      <c r="C15" s="436">
        <v>329</v>
      </c>
      <c r="E15" s="437" t="s">
        <v>681</v>
      </c>
      <c r="F15" s="438">
        <v>126</v>
      </c>
      <c r="H15" s="1203"/>
      <c r="I15" s="242" t="s">
        <v>256</v>
      </c>
    </row>
    <row r="16" spans="2:9">
      <c r="B16" s="261" t="s">
        <v>348</v>
      </c>
      <c r="C16" s="436">
        <v>329</v>
      </c>
      <c r="E16" s="437" t="s">
        <v>426</v>
      </c>
      <c r="F16" s="438">
        <v>134</v>
      </c>
      <c r="H16" s="1203"/>
      <c r="I16" s="242" t="s">
        <v>120</v>
      </c>
    </row>
    <row r="17" spans="2:9">
      <c r="B17" s="261" t="s">
        <v>349</v>
      </c>
      <c r="C17" s="436">
        <v>329</v>
      </c>
      <c r="E17" s="437" t="s">
        <v>427</v>
      </c>
      <c r="F17" s="438">
        <v>134</v>
      </c>
      <c r="H17" s="1203"/>
      <c r="I17" s="242" t="s">
        <v>121</v>
      </c>
    </row>
    <row r="18" spans="2:9">
      <c r="B18" s="261" t="s">
        <v>333</v>
      </c>
      <c r="C18" s="436">
        <v>331</v>
      </c>
      <c r="E18" s="437" t="s">
        <v>428</v>
      </c>
      <c r="F18" s="438">
        <v>132</v>
      </c>
      <c r="H18" s="1203"/>
      <c r="I18" s="242" t="s">
        <v>95</v>
      </c>
    </row>
    <row r="19" spans="2:9">
      <c r="B19" s="261" t="s">
        <v>133</v>
      </c>
      <c r="C19" s="436">
        <v>335</v>
      </c>
      <c r="E19" s="437" t="s">
        <v>429</v>
      </c>
      <c r="F19" s="438">
        <v>130</v>
      </c>
      <c r="H19" s="1203"/>
      <c r="I19" s="242" t="s">
        <v>562</v>
      </c>
    </row>
    <row r="20" spans="2:9">
      <c r="B20" s="261" t="s">
        <v>396</v>
      </c>
      <c r="C20" s="436">
        <v>333</v>
      </c>
      <c r="E20" s="437" t="s">
        <v>430</v>
      </c>
      <c r="F20" s="438">
        <v>131</v>
      </c>
      <c r="H20" s="1204"/>
      <c r="I20" s="242" t="s">
        <v>563</v>
      </c>
    </row>
    <row r="21" spans="2:9" ht="13" customHeight="1">
      <c r="B21" s="261" t="s">
        <v>570</v>
      </c>
      <c r="C21" s="436">
        <v>304</v>
      </c>
      <c r="E21" s="437" t="s">
        <v>431</v>
      </c>
      <c r="F21" s="438">
        <v>133</v>
      </c>
      <c r="H21" s="1195" t="s">
        <v>73</v>
      </c>
      <c r="I21" s="242" t="s">
        <v>344</v>
      </c>
    </row>
    <row r="22" spans="2:9" ht="15.5" customHeight="1">
      <c r="B22" s="261" t="s">
        <v>571</v>
      </c>
      <c r="C22" s="436">
        <v>306</v>
      </c>
      <c r="E22" s="437" t="s">
        <v>432</v>
      </c>
      <c r="F22" s="438">
        <v>121</v>
      </c>
      <c r="H22" s="1196"/>
      <c r="I22" s="242" t="s">
        <v>122</v>
      </c>
    </row>
    <row r="23" spans="2:9" ht="13.5" thickBot="1">
      <c r="B23" s="262" t="s">
        <v>354</v>
      </c>
      <c r="C23" s="439"/>
      <c r="E23" s="437" t="s">
        <v>433</v>
      </c>
      <c r="F23" s="438">
        <v>122</v>
      </c>
      <c r="H23" s="1196"/>
      <c r="I23" s="242" t="s">
        <v>99</v>
      </c>
    </row>
    <row r="24" spans="2:9" ht="13.5" customHeight="1" thickBot="1">
      <c r="B24" s="440" t="s">
        <v>484</v>
      </c>
      <c r="C24" s="228"/>
      <c r="E24" s="437" t="s">
        <v>153</v>
      </c>
      <c r="F24" s="438">
        <v>135</v>
      </c>
      <c r="H24" s="1197"/>
      <c r="I24" s="242" t="s">
        <v>123</v>
      </c>
    </row>
    <row r="25" spans="2:9" ht="13" customHeight="1" thickBot="1">
      <c r="B25" s="260" t="s">
        <v>350</v>
      </c>
      <c r="C25" s="441">
        <v>208</v>
      </c>
      <c r="E25" s="442" t="s">
        <v>682</v>
      </c>
      <c r="F25" s="443">
        <v>136</v>
      </c>
      <c r="H25" s="1195" t="s">
        <v>103</v>
      </c>
      <c r="I25" s="242" t="s">
        <v>104</v>
      </c>
    </row>
    <row r="26" spans="2:9" ht="13.5" thickBot="1">
      <c r="B26" s="262" t="s">
        <v>351</v>
      </c>
      <c r="C26" s="444">
        <v>200</v>
      </c>
      <c r="E26" s="189" t="s">
        <v>498</v>
      </c>
      <c r="F26" s="248"/>
      <c r="H26" s="1196"/>
      <c r="I26" s="242" t="s">
        <v>105</v>
      </c>
    </row>
    <row r="27" spans="2:9" ht="13.5" thickBot="1">
      <c r="B27" s="445" t="s">
        <v>486</v>
      </c>
      <c r="C27" s="229"/>
      <c r="E27" s="446" t="s">
        <v>496</v>
      </c>
      <c r="F27" s="435">
        <v>113</v>
      </c>
      <c r="H27" s="1196"/>
      <c r="I27" s="242" t="s">
        <v>124</v>
      </c>
    </row>
    <row r="28" spans="2:9" ht="13.5" customHeight="1" thickBot="1">
      <c r="B28" s="447" t="s">
        <v>480</v>
      </c>
      <c r="C28" s="448">
        <v>301</v>
      </c>
      <c r="E28" s="442" t="s">
        <v>497</v>
      </c>
      <c r="F28" s="449">
        <v>114</v>
      </c>
      <c r="H28" s="1197"/>
      <c r="I28" s="242" t="s">
        <v>125</v>
      </c>
    </row>
    <row r="29" spans="2:9" ht="13.5" thickBot="1">
      <c r="B29" s="450" t="s">
        <v>481</v>
      </c>
      <c r="C29" s="451">
        <v>303</v>
      </c>
    </row>
    <row r="30" spans="2:9" ht="14.5" thickBot="1">
      <c r="B30" s="450" t="s">
        <v>482</v>
      </c>
      <c r="C30" s="451">
        <v>302</v>
      </c>
      <c r="E30" s="432" t="s">
        <v>501</v>
      </c>
      <c r="F30" s="248"/>
      <c r="H30" s="7" t="s">
        <v>142</v>
      </c>
      <c r="I30" s="2"/>
    </row>
    <row r="31" spans="2:9">
      <c r="B31" s="263" t="s">
        <v>385</v>
      </c>
      <c r="C31" s="451">
        <v>338</v>
      </c>
      <c r="E31" s="434" t="s">
        <v>517</v>
      </c>
      <c r="F31" s="435">
        <v>137</v>
      </c>
      <c r="H31" s="19"/>
      <c r="I31" s="243" t="s">
        <v>68</v>
      </c>
    </row>
    <row r="32" spans="2:9" ht="13" customHeight="1" thickBot="1">
      <c r="B32" s="262" t="s">
        <v>595</v>
      </c>
      <c r="C32" s="452">
        <v>337</v>
      </c>
      <c r="E32" s="437" t="s">
        <v>518</v>
      </c>
      <c r="F32" s="438">
        <v>138</v>
      </c>
      <c r="H32" s="1209" t="s">
        <v>262</v>
      </c>
      <c r="I32" s="245" t="s">
        <v>79</v>
      </c>
    </row>
    <row r="33" spans="1:9" ht="13.5" thickBot="1">
      <c r="B33" s="453" t="s">
        <v>488</v>
      </c>
      <c r="C33" s="230"/>
      <c r="E33" s="437" t="s">
        <v>502</v>
      </c>
      <c r="F33" s="438">
        <v>152</v>
      </c>
      <c r="H33" s="1209"/>
      <c r="I33" s="245" t="s">
        <v>144</v>
      </c>
    </row>
    <row r="34" spans="1:9">
      <c r="B34" s="260" t="s">
        <v>549</v>
      </c>
      <c r="C34" s="454"/>
      <c r="E34" s="437" t="s">
        <v>503</v>
      </c>
      <c r="F34" s="438">
        <v>153</v>
      </c>
      <c r="H34" s="1209"/>
      <c r="I34" s="245" t="s">
        <v>145</v>
      </c>
    </row>
    <row r="35" spans="1:9">
      <c r="B35" s="261" t="s">
        <v>550</v>
      </c>
      <c r="C35" s="455"/>
      <c r="E35" s="437" t="s">
        <v>504</v>
      </c>
      <c r="F35" s="438">
        <v>154</v>
      </c>
      <c r="H35" s="1209"/>
      <c r="I35" s="245" t="s">
        <v>80</v>
      </c>
    </row>
    <row r="36" spans="1:9" ht="13.5" customHeight="1" thickBot="1">
      <c r="B36" s="456" t="s">
        <v>467</v>
      </c>
      <c r="C36" s="457"/>
      <c r="E36" s="437" t="s">
        <v>505</v>
      </c>
      <c r="F36" s="438">
        <v>155</v>
      </c>
      <c r="H36" s="1209"/>
      <c r="I36" s="245" t="s">
        <v>82</v>
      </c>
    </row>
    <row r="37" spans="1:9" ht="13" customHeight="1" thickBot="1">
      <c r="B37" s="246" t="s">
        <v>551</v>
      </c>
      <c r="C37" s="458"/>
      <c r="D37" s="55"/>
      <c r="E37" s="437" t="s">
        <v>506</v>
      </c>
      <c r="F37" s="438">
        <v>150</v>
      </c>
      <c r="H37" s="1209"/>
      <c r="I37" s="245" t="s">
        <v>84</v>
      </c>
    </row>
    <row r="38" spans="1:9" ht="15" customHeight="1">
      <c r="A38" s="1206" t="s">
        <v>472</v>
      </c>
      <c r="B38" s="459" t="s">
        <v>355</v>
      </c>
      <c r="C38" s="460"/>
      <c r="D38" s="55"/>
      <c r="E38" s="437" t="s">
        <v>507</v>
      </c>
      <c r="F38" s="438">
        <v>149</v>
      </c>
      <c r="H38" s="1209"/>
      <c r="I38" s="245" t="s">
        <v>86</v>
      </c>
    </row>
    <row r="39" spans="1:9" ht="15" customHeight="1">
      <c r="A39" s="1207"/>
      <c r="B39" s="461" t="s">
        <v>356</v>
      </c>
      <c r="C39" s="455"/>
      <c r="D39" s="55"/>
      <c r="E39" s="437" t="s">
        <v>508</v>
      </c>
      <c r="F39" s="438">
        <v>149</v>
      </c>
      <c r="H39" s="1209"/>
      <c r="I39" s="245" t="s">
        <v>88</v>
      </c>
    </row>
    <row r="40" spans="1:9" ht="15" customHeight="1">
      <c r="A40" s="1207"/>
      <c r="B40" s="261" t="s">
        <v>358</v>
      </c>
      <c r="C40" s="455"/>
      <c r="D40" s="55"/>
      <c r="E40" s="437" t="s">
        <v>509</v>
      </c>
      <c r="F40" s="438">
        <v>148</v>
      </c>
      <c r="H40" s="1209"/>
      <c r="I40" s="245" t="s">
        <v>146</v>
      </c>
    </row>
    <row r="41" spans="1:9" ht="15" customHeight="1">
      <c r="A41" s="1207"/>
      <c r="B41" s="461" t="s">
        <v>382</v>
      </c>
      <c r="C41" s="455"/>
      <c r="D41" s="55"/>
      <c r="E41" s="437" t="s">
        <v>510</v>
      </c>
      <c r="F41" s="438">
        <v>148</v>
      </c>
      <c r="H41" s="1209"/>
      <c r="I41" s="245" t="s">
        <v>89</v>
      </c>
    </row>
    <row r="42" spans="1:9" ht="15" customHeight="1">
      <c r="A42" s="1207"/>
      <c r="B42" s="461" t="s">
        <v>383</v>
      </c>
      <c r="C42" s="455"/>
      <c r="D42" s="55"/>
      <c r="E42" s="437" t="s">
        <v>511</v>
      </c>
      <c r="F42" s="438">
        <v>151</v>
      </c>
      <c r="H42" s="1209"/>
      <c r="I42" s="245" t="s">
        <v>91</v>
      </c>
    </row>
    <row r="43" spans="1:9" ht="15" customHeight="1" thickBot="1">
      <c r="A43" s="1208"/>
      <c r="B43" s="456" t="s">
        <v>384</v>
      </c>
      <c r="C43" s="457"/>
      <c r="E43" s="437" t="s">
        <v>512</v>
      </c>
      <c r="F43" s="438">
        <v>151</v>
      </c>
      <c r="H43" s="1209"/>
      <c r="I43" s="245" t="s">
        <v>566</v>
      </c>
    </row>
    <row r="44" spans="1:9">
      <c r="A44" s="258"/>
      <c r="B44" s="259"/>
      <c r="C44" s="259"/>
      <c r="E44" s="437" t="s">
        <v>513</v>
      </c>
      <c r="F44" s="438">
        <v>151</v>
      </c>
      <c r="H44" s="1209"/>
      <c r="I44" s="245" t="s">
        <v>567</v>
      </c>
    </row>
    <row r="45" spans="1:9">
      <c r="E45" s="437" t="s">
        <v>514</v>
      </c>
      <c r="F45" s="438">
        <v>151</v>
      </c>
      <c r="H45" s="1209"/>
      <c r="I45" s="245" t="s">
        <v>93</v>
      </c>
    </row>
    <row r="46" spans="1:9">
      <c r="E46" s="437" t="s">
        <v>515</v>
      </c>
      <c r="F46" s="438">
        <v>151</v>
      </c>
      <c r="H46" s="1209"/>
      <c r="I46" s="245" t="s">
        <v>94</v>
      </c>
    </row>
    <row r="47" spans="1:9" ht="13.5" thickBot="1">
      <c r="E47" s="442" t="s">
        <v>516</v>
      </c>
      <c r="F47" s="449">
        <v>151</v>
      </c>
      <c r="H47" s="1209"/>
      <c r="I47" s="245" t="s">
        <v>147</v>
      </c>
    </row>
    <row r="48" spans="1:9">
      <c r="E48" s="462"/>
      <c r="F48" s="463"/>
      <c r="H48" s="1209"/>
      <c r="I48" s="245" t="s">
        <v>148</v>
      </c>
    </row>
    <row r="49" spans="1:9">
      <c r="E49" s="462"/>
      <c r="F49" s="463"/>
      <c r="H49" s="1209"/>
      <c r="I49" s="245" t="s">
        <v>96</v>
      </c>
    </row>
    <row r="50" spans="1:9">
      <c r="E50" s="462"/>
      <c r="F50" s="463"/>
      <c r="H50" s="1209"/>
      <c r="I50" s="245" t="s">
        <v>149</v>
      </c>
    </row>
    <row r="51" spans="1:9">
      <c r="E51" s="462"/>
      <c r="F51" s="463"/>
      <c r="H51" s="1209"/>
      <c r="I51" s="245" t="s">
        <v>150</v>
      </c>
    </row>
    <row r="52" spans="1:9">
      <c r="E52" s="462"/>
      <c r="F52" s="463"/>
      <c r="H52" s="1209"/>
      <c r="I52" s="245" t="s">
        <v>97</v>
      </c>
    </row>
    <row r="53" spans="1:9">
      <c r="E53" s="462"/>
      <c r="F53" s="463"/>
      <c r="H53" s="1209"/>
      <c r="I53" s="245" t="s">
        <v>98</v>
      </c>
    </row>
    <row r="54" spans="1:9">
      <c r="E54" s="462"/>
      <c r="F54" s="463"/>
      <c r="H54" s="1209"/>
      <c r="I54" s="245" t="s">
        <v>151</v>
      </c>
    </row>
    <row r="55" spans="1:9">
      <c r="E55" s="462"/>
      <c r="F55" s="463"/>
      <c r="H55" s="1209"/>
      <c r="I55" s="245" t="s">
        <v>100</v>
      </c>
    </row>
    <row r="56" spans="1:9" ht="14">
      <c r="A56" s="7"/>
      <c r="B56" s="7"/>
      <c r="C56" s="7"/>
      <c r="D56" s="7"/>
      <c r="E56" s="427"/>
      <c r="F56" s="7"/>
      <c r="H56" s="1209"/>
      <c r="I56" s="245" t="s">
        <v>101</v>
      </c>
    </row>
    <row r="57" spans="1:9" ht="13" customHeight="1">
      <c r="A57" s="7"/>
      <c r="B57" s="7"/>
      <c r="C57" s="7"/>
      <c r="D57" s="7"/>
      <c r="E57" s="427"/>
      <c r="F57" s="7"/>
      <c r="H57" s="1209"/>
      <c r="I57" s="245" t="s">
        <v>102</v>
      </c>
    </row>
    <row r="58" spans="1:9" ht="14">
      <c r="A58" s="7"/>
      <c r="B58" s="7"/>
      <c r="C58" s="7"/>
      <c r="D58" s="7"/>
      <c r="E58" s="427"/>
      <c r="F58" s="7"/>
      <c r="H58" s="1209"/>
      <c r="I58" s="242" t="s">
        <v>268</v>
      </c>
    </row>
    <row r="59" spans="1:9" ht="14">
      <c r="A59" s="7"/>
      <c r="B59" s="7"/>
      <c r="C59" s="7"/>
      <c r="D59" s="7"/>
      <c r="E59" s="427"/>
      <c r="F59" s="7"/>
      <c r="H59" s="1209"/>
      <c r="I59" s="242" t="s">
        <v>269</v>
      </c>
    </row>
    <row r="60" spans="1:9" ht="14">
      <c r="A60" s="7"/>
      <c r="B60" s="7"/>
      <c r="C60" s="7"/>
      <c r="D60" s="7"/>
      <c r="E60" s="427"/>
      <c r="F60" s="7"/>
    </row>
    <row r="61" spans="1:9" ht="13" customHeight="1"/>
  </sheetData>
  <sheetProtection algorithmName="SHA-512" hashValue="kwBgqOAb0efdxUdAviGPffMjzO5WjYyvOPYfoRGsVxtE1rw6tZM/p8IQIoS9m/FBBdXOSwPIrqQ5MoI5kkfnEA==" saltValue="0sqBc/GSnzOdEYot37RgPg==" spinCount="100000" sheet="1" objects="1" scenarios="1"/>
  <mergeCells count="6">
    <mergeCell ref="A38:A43"/>
    <mergeCell ref="H32:H59"/>
    <mergeCell ref="H4:H11"/>
    <mergeCell ref="H12:H20"/>
    <mergeCell ref="H21:H24"/>
    <mergeCell ref="H25:H28"/>
  </mergeCells>
  <phoneticPr fontId="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dimension ref="A1:O79"/>
  <sheetViews>
    <sheetView topLeftCell="A49" zoomScale="85" zoomScaleNormal="85" zoomScaleSheetLayoutView="100" workbookViewId="0">
      <selection activeCell="N56" sqref="N56:N62"/>
    </sheetView>
  </sheetViews>
  <sheetFormatPr defaultRowHeight="13"/>
  <cols>
    <col min="1" max="1" width="8" customWidth="1"/>
    <col min="2" max="2" width="13.1796875" customWidth="1"/>
    <col min="3" max="5" width="12.6328125" style="151" customWidth="1"/>
    <col min="6" max="6" width="3.1796875" customWidth="1"/>
    <col min="7" max="7" width="2.6328125" style="227" customWidth="1"/>
    <col min="8" max="12" width="9.1796875" customWidth="1"/>
    <col min="13" max="14" width="8.1796875" customWidth="1"/>
    <col min="15" max="15" width="3.08984375" style="249" customWidth="1"/>
  </cols>
  <sheetData>
    <row r="1" spans="1:15" ht="20" customHeight="1">
      <c r="A1" s="425" t="s">
        <v>678</v>
      </c>
    </row>
    <row r="2" spans="1:15" ht="30.5" customHeight="1">
      <c r="A2" s="426" t="s">
        <v>519</v>
      </c>
      <c r="B2" s="557">
        <f>C7</f>
        <v>0</v>
      </c>
      <c r="C2" s="557"/>
      <c r="D2" s="557"/>
      <c r="E2" s="557"/>
      <c r="F2" s="557"/>
      <c r="G2" s="226"/>
      <c r="H2" s="558" t="s">
        <v>520</v>
      </c>
      <c r="I2" s="558"/>
      <c r="J2" s="576">
        <f>C16</f>
        <v>0</v>
      </c>
      <c r="K2" s="576"/>
      <c r="L2" s="576"/>
      <c r="M2" s="559"/>
      <c r="N2" s="559"/>
    </row>
    <row r="3" spans="1:15" s="227" customFormat="1" ht="20" customHeight="1">
      <c r="A3" s="8" t="s">
        <v>679</v>
      </c>
      <c r="C3" s="151"/>
      <c r="D3" s="151"/>
      <c r="E3" s="151"/>
      <c r="O3" s="249"/>
    </row>
    <row r="4" spans="1:15" ht="6.5" customHeight="1" thickBot="1"/>
    <row r="5" spans="1:15" ht="18" customHeight="1" thickBot="1">
      <c r="A5" s="517" t="s">
        <v>463</v>
      </c>
      <c r="B5" s="289" t="s">
        <v>443</v>
      </c>
      <c r="C5" s="566"/>
      <c r="D5" s="566"/>
      <c r="E5" s="567"/>
      <c r="H5" s="301" t="s">
        <v>483</v>
      </c>
      <c r="I5" s="305" t="s">
        <v>465</v>
      </c>
      <c r="J5" s="583" t="s">
        <v>466</v>
      </c>
      <c r="K5" s="584"/>
      <c r="L5" s="584"/>
      <c r="M5" s="585"/>
      <c r="N5" s="181" t="s">
        <v>70</v>
      </c>
      <c r="O5" s="183"/>
    </row>
    <row r="6" spans="1:15" ht="18" customHeight="1">
      <c r="A6" s="518"/>
      <c r="B6" s="14" t="s">
        <v>6</v>
      </c>
      <c r="C6" s="520"/>
      <c r="D6" s="520"/>
      <c r="E6" s="521"/>
      <c r="H6" s="464"/>
      <c r="I6" s="465"/>
      <c r="J6" s="548"/>
      <c r="K6" s="548"/>
      <c r="L6" s="548"/>
      <c r="M6" s="548"/>
      <c r="N6" s="471"/>
      <c r="O6" s="250" t="str">
        <f>IFERROR(VLOOKUP(J6,入力フォーム用項目!$B$3:$C$23,2,FALSE),"")</f>
        <v/>
      </c>
    </row>
    <row r="7" spans="1:15" ht="18" customHeight="1">
      <c r="A7" s="518"/>
      <c r="B7" s="14" t="s">
        <v>444</v>
      </c>
      <c r="C7" s="520"/>
      <c r="D7" s="520"/>
      <c r="E7" s="521"/>
      <c r="H7" s="466"/>
      <c r="I7" s="467"/>
      <c r="J7" s="537"/>
      <c r="K7" s="537"/>
      <c r="L7" s="537"/>
      <c r="M7" s="537"/>
      <c r="N7" s="472"/>
      <c r="O7" s="251" t="str">
        <f>IFERROR(VLOOKUP(J7,入力フォーム用項目!$B$3:$C$23,2,FALSE),"")</f>
        <v/>
      </c>
    </row>
    <row r="8" spans="1:15" ht="18" customHeight="1">
      <c r="A8" s="518"/>
      <c r="B8" s="14" t="s">
        <v>445</v>
      </c>
      <c r="C8" s="520"/>
      <c r="D8" s="520"/>
      <c r="E8" s="521"/>
      <c r="H8" s="466"/>
      <c r="I8" s="467"/>
      <c r="J8" s="537"/>
      <c r="K8" s="537"/>
      <c r="L8" s="537"/>
      <c r="M8" s="537"/>
      <c r="N8" s="472"/>
      <c r="O8" s="251" t="str">
        <f>IFERROR(VLOOKUP(J8,入力フォーム用項目!$B$3:$C$23,2,FALSE),"")</f>
        <v/>
      </c>
    </row>
    <row r="9" spans="1:15" ht="23" customHeight="1">
      <c r="A9" s="518"/>
      <c r="B9" s="415" t="s">
        <v>666</v>
      </c>
      <c r="C9" s="570"/>
      <c r="D9" s="570"/>
      <c r="E9" s="571"/>
      <c r="H9" s="466"/>
      <c r="I9" s="467"/>
      <c r="J9" s="537"/>
      <c r="K9" s="537"/>
      <c r="L9" s="537"/>
      <c r="M9" s="537"/>
      <c r="N9" s="472"/>
      <c r="O9" s="251" t="str">
        <f>IFERROR(VLOOKUP(J9,入力フォーム用項目!$B$3:$C$23,2,FALSE),"")</f>
        <v/>
      </c>
    </row>
    <row r="10" spans="1:15" ht="20" customHeight="1">
      <c r="A10" s="518"/>
      <c r="B10" s="414" t="s">
        <v>667</v>
      </c>
      <c r="C10" s="572"/>
      <c r="D10" s="572"/>
      <c r="E10" s="573"/>
      <c r="H10" s="466"/>
      <c r="I10" s="467"/>
      <c r="J10" s="537"/>
      <c r="K10" s="537"/>
      <c r="L10" s="537"/>
      <c r="M10" s="537"/>
      <c r="N10" s="472"/>
      <c r="O10" s="251" t="str">
        <f>IFERROR(VLOOKUP(J10,入力フォーム用項目!$B$3:$C$23,2,FALSE),"")</f>
        <v/>
      </c>
    </row>
    <row r="11" spans="1:15" ht="18" customHeight="1">
      <c r="A11" s="518"/>
      <c r="B11" s="14" t="s">
        <v>446</v>
      </c>
      <c r="C11" s="520"/>
      <c r="D11" s="520"/>
      <c r="E11" s="521"/>
      <c r="H11" s="466"/>
      <c r="I11" s="467"/>
      <c r="J11" s="537"/>
      <c r="K11" s="537"/>
      <c r="L11" s="537"/>
      <c r="M11" s="537"/>
      <c r="N11" s="472"/>
      <c r="O11" s="251" t="str">
        <f>IFERROR(VLOOKUP(J11,入力フォーム用項目!$B$3:$C$23,2,FALSE),"")</f>
        <v/>
      </c>
    </row>
    <row r="12" spans="1:15" s="333" customFormat="1" ht="18" customHeight="1">
      <c r="A12" s="518"/>
      <c r="B12" s="14" t="s">
        <v>655</v>
      </c>
      <c r="C12" s="520"/>
      <c r="D12" s="520"/>
      <c r="E12" s="521"/>
      <c r="H12" s="468"/>
      <c r="I12" s="467"/>
      <c r="J12" s="537"/>
      <c r="K12" s="537"/>
      <c r="L12" s="537"/>
      <c r="M12" s="537"/>
      <c r="N12" s="472"/>
      <c r="O12" s="251" t="str">
        <f>IFERROR(VLOOKUP(J12,入力フォーム用項目!$B$3:$C$23,2,FALSE),"")</f>
        <v/>
      </c>
    </row>
    <row r="13" spans="1:15" ht="18" customHeight="1" thickBot="1">
      <c r="A13" s="518"/>
      <c r="B13" s="14" t="s">
        <v>447</v>
      </c>
      <c r="C13" s="520"/>
      <c r="D13" s="520"/>
      <c r="E13" s="521"/>
      <c r="H13" s="469"/>
      <c r="I13" s="470"/>
      <c r="J13" s="549"/>
      <c r="K13" s="549"/>
      <c r="L13" s="549"/>
      <c r="M13" s="549"/>
      <c r="N13" s="473"/>
      <c r="O13" s="252" t="str">
        <f>IFERROR(VLOOKUP(J13,入力フォーム用項目!$B$3:$C$23,2,FALSE),"")</f>
        <v/>
      </c>
    </row>
    <row r="14" spans="1:15" ht="18" customHeight="1" thickBot="1">
      <c r="A14" s="518"/>
      <c r="B14" s="14" t="s">
        <v>468</v>
      </c>
      <c r="C14" s="520"/>
      <c r="D14" s="520"/>
      <c r="E14" s="521"/>
      <c r="H14" s="302"/>
      <c r="I14" s="306"/>
    </row>
    <row r="15" spans="1:15" ht="18" customHeight="1">
      <c r="A15" s="518"/>
      <c r="B15" s="221" t="s">
        <v>464</v>
      </c>
      <c r="C15" s="574"/>
      <c r="D15" s="574"/>
      <c r="E15" s="575"/>
      <c r="H15" s="562" t="s">
        <v>483</v>
      </c>
      <c r="I15" s="564" t="s">
        <v>465</v>
      </c>
      <c r="J15" s="577" t="s">
        <v>487</v>
      </c>
      <c r="K15" s="578"/>
      <c r="L15" s="579"/>
      <c r="M15" s="568" t="s">
        <v>479</v>
      </c>
      <c r="N15" s="560" t="s">
        <v>478</v>
      </c>
      <c r="O15" s="183"/>
    </row>
    <row r="16" spans="1:15" ht="31" customHeight="1" thickBot="1">
      <c r="A16" s="518"/>
      <c r="B16" s="220" t="s">
        <v>653</v>
      </c>
      <c r="C16" s="520"/>
      <c r="D16" s="520"/>
      <c r="E16" s="521"/>
      <c r="H16" s="563"/>
      <c r="I16" s="565"/>
      <c r="J16" s="580"/>
      <c r="K16" s="581"/>
      <c r="L16" s="582"/>
      <c r="M16" s="569"/>
      <c r="N16" s="561"/>
      <c r="O16" s="253"/>
    </row>
    <row r="17" spans="1:15" ht="18" customHeight="1" thickBot="1">
      <c r="A17" s="518"/>
      <c r="B17" s="14" t="s">
        <v>449</v>
      </c>
      <c r="C17" s="535"/>
      <c r="D17" s="535"/>
      <c r="E17" s="536"/>
      <c r="H17" s="464"/>
      <c r="I17" s="465"/>
      <c r="J17" s="528"/>
      <c r="K17" s="529"/>
      <c r="L17" s="530"/>
      <c r="M17" s="474"/>
      <c r="N17" s="475"/>
      <c r="O17" s="250" t="str">
        <f>IFERROR(VLOOKUP(J17,入力フォーム用項目!$B$28:$C$32,2,FALSE),"")</f>
        <v/>
      </c>
    </row>
    <row r="18" spans="1:15" ht="18" customHeight="1" thickBot="1">
      <c r="A18" s="518"/>
      <c r="B18" s="14" t="s">
        <v>448</v>
      </c>
      <c r="C18" s="535"/>
      <c r="D18" s="535"/>
      <c r="E18" s="536"/>
      <c r="H18" s="466"/>
      <c r="I18" s="467"/>
      <c r="J18" s="531"/>
      <c r="K18" s="532"/>
      <c r="L18" s="533"/>
      <c r="M18" s="476"/>
      <c r="N18" s="472"/>
      <c r="O18" s="250" t="str">
        <f>IFERROR(VLOOKUP(J18,入力フォーム用項目!$B$28:$C$32,2,FALSE),"")</f>
        <v/>
      </c>
    </row>
    <row r="19" spans="1:15" ht="18" customHeight="1" thickBot="1">
      <c r="A19" s="518"/>
      <c r="B19" s="221" t="s">
        <v>469</v>
      </c>
      <c r="C19" s="520"/>
      <c r="D19" s="520"/>
      <c r="E19" s="521"/>
      <c r="F19" s="6"/>
      <c r="G19" s="6"/>
      <c r="H19" s="469"/>
      <c r="I19" s="470"/>
      <c r="J19" s="602"/>
      <c r="K19" s="604"/>
      <c r="L19" s="603"/>
      <c r="M19" s="477"/>
      <c r="N19" s="478"/>
      <c r="O19" s="254" t="str">
        <f>IFERROR(VLOOKUP(J19,入力フォーム用項目!$B$28:$C$32,2,FALSE),"")</f>
        <v/>
      </c>
    </row>
    <row r="20" spans="1:15" ht="18" customHeight="1" thickBot="1">
      <c r="A20" s="518"/>
      <c r="B20" s="221" t="s">
        <v>470</v>
      </c>
      <c r="C20" s="520"/>
      <c r="D20" s="520"/>
      <c r="E20" s="521"/>
      <c r="F20" s="6"/>
      <c r="G20" s="6"/>
      <c r="H20" s="303" t="s">
        <v>534</v>
      </c>
      <c r="I20" s="307"/>
      <c r="J20" s="213"/>
      <c r="K20" s="611"/>
      <c r="L20" s="611"/>
      <c r="M20" s="213" t="s">
        <v>535</v>
      </c>
      <c r="N20" s="214"/>
      <c r="O20" s="255"/>
    </row>
    <row r="21" spans="1:15" ht="18" customHeight="1" thickBot="1">
      <c r="A21" s="518"/>
      <c r="B21" s="222" t="s">
        <v>471</v>
      </c>
      <c r="C21" s="535"/>
      <c r="D21" s="535"/>
      <c r="E21" s="536"/>
      <c r="H21" s="302"/>
      <c r="I21" s="306"/>
      <c r="O21" s="255"/>
    </row>
    <row r="22" spans="1:15" ht="18" customHeight="1" thickBot="1">
      <c r="A22" s="519"/>
      <c r="B22" s="290" t="s">
        <v>471</v>
      </c>
      <c r="C22" s="541"/>
      <c r="D22" s="541"/>
      <c r="E22" s="542"/>
      <c r="H22" s="301" t="s">
        <v>483</v>
      </c>
      <c r="I22" s="308" t="s">
        <v>465</v>
      </c>
      <c r="J22" s="613" t="s">
        <v>484</v>
      </c>
      <c r="K22" s="526"/>
      <c r="L22" s="526"/>
      <c r="M22" s="614"/>
      <c r="N22" s="182" t="s">
        <v>485</v>
      </c>
      <c r="O22" s="255"/>
    </row>
    <row r="23" spans="1:15" ht="18" customHeight="1" thickBot="1">
      <c r="A23" s="517" t="s">
        <v>450</v>
      </c>
      <c r="B23" s="288" t="s">
        <v>451</v>
      </c>
      <c r="C23" s="538"/>
      <c r="D23" s="539"/>
      <c r="E23" s="540"/>
      <c r="H23" s="479"/>
      <c r="I23" s="480"/>
      <c r="J23" s="528"/>
      <c r="K23" s="529"/>
      <c r="L23" s="529"/>
      <c r="M23" s="530"/>
      <c r="N23" s="483"/>
      <c r="O23" s="250" t="str">
        <f>IFERROR(VLOOKUP(J23,入力フォーム用項目!$B$25:$C$26,2,FALSE),"")</f>
        <v/>
      </c>
    </row>
    <row r="24" spans="1:15" ht="18" customHeight="1" thickBot="1">
      <c r="A24" s="518"/>
      <c r="B24" s="221" t="s">
        <v>452</v>
      </c>
      <c r="C24" s="522"/>
      <c r="D24" s="523"/>
      <c r="E24" s="524"/>
      <c r="H24" s="481"/>
      <c r="I24" s="482"/>
      <c r="J24" s="602"/>
      <c r="K24" s="604"/>
      <c r="L24" s="604"/>
      <c r="M24" s="603"/>
      <c r="N24" s="484"/>
      <c r="O24" s="254" t="str">
        <f>IFERROR(VLOOKUP(J24,入力フォーム用項目!$B$25:$C$26,2,FALSE),"")</f>
        <v/>
      </c>
    </row>
    <row r="25" spans="1:15" ht="18" customHeight="1" thickBot="1">
      <c r="A25" s="518"/>
      <c r="B25" s="221" t="s">
        <v>453</v>
      </c>
      <c r="C25" s="522"/>
      <c r="D25" s="523"/>
      <c r="E25" s="524"/>
      <c r="H25" s="304" t="s">
        <v>573</v>
      </c>
      <c r="I25" s="306"/>
      <c r="O25" s="255"/>
    </row>
    <row r="26" spans="1:15" ht="18" customHeight="1" thickBot="1">
      <c r="A26" s="518"/>
      <c r="B26" s="221" t="s">
        <v>454</v>
      </c>
      <c r="C26" s="522"/>
      <c r="D26" s="523"/>
      <c r="E26" s="524"/>
      <c r="H26" s="301" t="s">
        <v>483</v>
      </c>
      <c r="I26" s="308" t="s">
        <v>465</v>
      </c>
      <c r="J26" s="525" t="s">
        <v>494</v>
      </c>
      <c r="K26" s="526"/>
      <c r="L26" s="526"/>
      <c r="M26" s="203"/>
      <c r="N26" s="204"/>
      <c r="O26" s="255"/>
    </row>
    <row r="27" spans="1:15" ht="18" customHeight="1" thickBot="1">
      <c r="A27" s="518"/>
      <c r="B27" s="221" t="s">
        <v>455</v>
      </c>
      <c r="C27" s="522"/>
      <c r="D27" s="523"/>
      <c r="E27" s="524"/>
      <c r="H27" s="485"/>
      <c r="I27" s="486"/>
      <c r="J27" s="625"/>
      <c r="K27" s="626"/>
      <c r="L27" s="627"/>
      <c r="M27" s="205"/>
      <c r="N27" s="202"/>
      <c r="O27" s="255"/>
    </row>
    <row r="28" spans="1:15" ht="18" customHeight="1">
      <c r="A28" s="518"/>
      <c r="B28" s="221" t="s">
        <v>456</v>
      </c>
      <c r="C28" s="522"/>
      <c r="D28" s="523"/>
      <c r="E28" s="524"/>
      <c r="H28" s="187"/>
      <c r="I28" s="622" t="s">
        <v>493</v>
      </c>
      <c r="J28" s="528"/>
      <c r="K28" s="529"/>
      <c r="L28" s="612"/>
      <c r="M28" s="605" t="s">
        <v>548</v>
      </c>
      <c r="N28" s="606"/>
      <c r="O28" s="255"/>
    </row>
    <row r="29" spans="1:15" ht="18" customHeight="1">
      <c r="A29" s="518"/>
      <c r="B29" s="221" t="s">
        <v>457</v>
      </c>
      <c r="C29" s="522"/>
      <c r="D29" s="523"/>
      <c r="E29" s="524"/>
      <c r="H29" s="187"/>
      <c r="I29" s="623"/>
      <c r="J29" s="531"/>
      <c r="K29" s="532"/>
      <c r="L29" s="534"/>
      <c r="M29" s="607"/>
      <c r="N29" s="608"/>
      <c r="O29" s="255"/>
    </row>
    <row r="30" spans="1:15" ht="18" customHeight="1">
      <c r="A30" s="518"/>
      <c r="B30" s="221" t="s">
        <v>458</v>
      </c>
      <c r="C30" s="522"/>
      <c r="D30" s="523"/>
      <c r="E30" s="524"/>
      <c r="H30" s="187"/>
      <c r="I30" s="623"/>
      <c r="J30" s="531"/>
      <c r="K30" s="532"/>
      <c r="L30" s="534"/>
      <c r="M30" s="607"/>
      <c r="N30" s="608"/>
      <c r="O30" s="255"/>
    </row>
    <row r="31" spans="1:15" ht="18" customHeight="1">
      <c r="A31" s="518"/>
      <c r="B31" s="221" t="s">
        <v>459</v>
      </c>
      <c r="C31" s="522"/>
      <c r="D31" s="523"/>
      <c r="E31" s="524"/>
      <c r="H31" s="187"/>
      <c r="I31" s="623"/>
      <c r="J31" s="531"/>
      <c r="K31" s="532"/>
      <c r="L31" s="534"/>
      <c r="M31" s="607"/>
      <c r="N31" s="608"/>
      <c r="O31" s="255"/>
    </row>
    <row r="32" spans="1:15" ht="18" customHeight="1">
      <c r="A32" s="518"/>
      <c r="B32" s="221" t="s">
        <v>460</v>
      </c>
      <c r="C32" s="522"/>
      <c r="D32" s="523"/>
      <c r="E32" s="524"/>
      <c r="H32" s="187"/>
      <c r="I32" s="623"/>
      <c r="J32" s="531"/>
      <c r="K32" s="532"/>
      <c r="L32" s="534"/>
      <c r="M32" s="607"/>
      <c r="N32" s="608"/>
      <c r="O32" s="255"/>
    </row>
    <row r="33" spans="1:15" ht="18" customHeight="1">
      <c r="A33" s="518"/>
      <c r="B33" s="221" t="s">
        <v>461</v>
      </c>
      <c r="C33" s="522"/>
      <c r="D33" s="523"/>
      <c r="E33" s="524"/>
      <c r="H33" s="187"/>
      <c r="I33" s="623"/>
      <c r="J33" s="531"/>
      <c r="K33" s="532"/>
      <c r="L33" s="534"/>
      <c r="M33" s="607"/>
      <c r="N33" s="608"/>
    </row>
    <row r="34" spans="1:15" ht="18" customHeight="1" thickBot="1">
      <c r="A34" s="519"/>
      <c r="B34" s="223" t="s">
        <v>462</v>
      </c>
      <c r="C34" s="552"/>
      <c r="D34" s="553"/>
      <c r="E34" s="554"/>
      <c r="H34" s="188"/>
      <c r="I34" s="624"/>
      <c r="J34" s="602"/>
      <c r="K34" s="604"/>
      <c r="L34" s="615"/>
      <c r="M34" s="609"/>
      <c r="N34" s="610"/>
    </row>
    <row r="35" spans="1:15" ht="18" customHeight="1" thickBot="1">
      <c r="A35" s="517" t="s">
        <v>473</v>
      </c>
      <c r="B35" s="224"/>
      <c r="C35" s="267" t="s">
        <v>574</v>
      </c>
      <c r="D35" s="487"/>
      <c r="E35" s="487"/>
    </row>
    <row r="36" spans="1:15" ht="18" customHeight="1" thickBot="1">
      <c r="A36" s="518"/>
      <c r="B36" s="221" t="s">
        <v>474</v>
      </c>
      <c r="C36" s="476"/>
      <c r="D36" s="488"/>
      <c r="E36" s="490"/>
      <c r="H36" s="185" t="s">
        <v>483</v>
      </c>
      <c r="I36" s="184" t="s">
        <v>492</v>
      </c>
      <c r="J36" s="525" t="s">
        <v>491</v>
      </c>
      <c r="K36" s="526"/>
      <c r="L36" s="526"/>
      <c r="M36" s="527"/>
      <c r="N36" s="190" t="s">
        <v>499</v>
      </c>
    </row>
    <row r="37" spans="1:15" ht="18" customHeight="1" thickBot="1">
      <c r="A37" s="518"/>
      <c r="B37" s="221" t="s">
        <v>475</v>
      </c>
      <c r="C37" s="476"/>
      <c r="D37" s="490"/>
      <c r="E37" s="490"/>
      <c r="H37" s="491"/>
      <c r="I37" s="500"/>
      <c r="J37" s="528"/>
      <c r="K37" s="529"/>
      <c r="L37" s="529"/>
      <c r="M37" s="530"/>
      <c r="N37" s="503"/>
      <c r="O37" s="250" t="str">
        <f>IFERROR(VLOOKUP(J37,入力フォーム用項目!$E$3:$F$26,2,FALSE),"")</f>
        <v/>
      </c>
    </row>
    <row r="38" spans="1:15" ht="18" customHeight="1" thickBot="1">
      <c r="A38" s="518"/>
      <c r="B38" s="221" t="s">
        <v>476</v>
      </c>
      <c r="C38" s="476"/>
      <c r="D38" s="490"/>
      <c r="E38" s="490"/>
      <c r="H38" s="493"/>
      <c r="I38" s="501"/>
      <c r="J38" s="531"/>
      <c r="K38" s="532"/>
      <c r="L38" s="532"/>
      <c r="M38" s="533"/>
      <c r="N38" s="504"/>
      <c r="O38" s="250" t="str">
        <f>IFERROR(VLOOKUP(J38,入力フォーム用項目!$E$3:$F$26,2,FALSE),"")</f>
        <v/>
      </c>
    </row>
    <row r="39" spans="1:15" ht="18" customHeight="1" thickBot="1">
      <c r="A39" s="518"/>
      <c r="B39" s="221" t="s">
        <v>477</v>
      </c>
      <c r="C39" s="476"/>
      <c r="D39" s="490"/>
      <c r="E39" s="490"/>
      <c r="H39" s="493"/>
      <c r="I39" s="501"/>
      <c r="J39" s="531"/>
      <c r="K39" s="532"/>
      <c r="L39" s="532"/>
      <c r="M39" s="533"/>
      <c r="N39" s="504"/>
      <c r="O39" s="250" t="str">
        <f>IFERROR(VLOOKUP(J39,入力フォーム用項目!$E$3:$F$26,2,FALSE),"")</f>
        <v/>
      </c>
    </row>
    <row r="40" spans="1:15" ht="18" customHeight="1" thickBot="1">
      <c r="A40" s="519"/>
      <c r="B40" s="223"/>
      <c r="C40" s="429"/>
      <c r="D40" s="489"/>
      <c r="E40" s="489"/>
      <c r="H40" s="502" t="s">
        <v>555</v>
      </c>
      <c r="I40" s="213" t="s">
        <v>556</v>
      </c>
      <c r="J40" s="213"/>
      <c r="K40" s="213"/>
      <c r="L40" s="213"/>
      <c r="M40" s="213"/>
      <c r="N40" s="214"/>
    </row>
    <row r="41" spans="1:15" ht="18" customHeight="1" thickBot="1">
      <c r="A41" s="550"/>
      <c r="B41" s="551"/>
      <c r="C41" s="266"/>
      <c r="D41" s="196"/>
      <c r="E41" s="197"/>
      <c r="H41" s="616" t="s">
        <v>608</v>
      </c>
      <c r="I41" s="617"/>
      <c r="J41" s="617"/>
      <c r="K41" s="617"/>
      <c r="L41" s="617"/>
      <c r="M41" s="617"/>
      <c r="N41" s="618"/>
    </row>
    <row r="42" spans="1:15" ht="18" customHeight="1" thickBot="1">
      <c r="H42" s="619"/>
      <c r="I42" s="620"/>
      <c r="J42" s="620"/>
      <c r="K42" s="620"/>
      <c r="L42" s="620"/>
      <c r="M42" s="620"/>
      <c r="N42" s="621"/>
    </row>
    <row r="43" spans="1:15" ht="18" customHeight="1" thickBot="1">
      <c r="A43" s="299" t="s">
        <v>530</v>
      </c>
      <c r="B43" s="184" t="s">
        <v>492</v>
      </c>
      <c r="C43" s="547" t="s">
        <v>532</v>
      </c>
      <c r="D43" s="547"/>
      <c r="E43" s="186" t="s">
        <v>70</v>
      </c>
      <c r="H43" s="192"/>
      <c r="I43" s="505"/>
      <c r="J43" s="137" t="s">
        <v>129</v>
      </c>
      <c r="K43" s="193" t="s">
        <v>500</v>
      </c>
      <c r="L43" s="505"/>
      <c r="M43" s="194" t="s">
        <v>264</v>
      </c>
      <c r="N43" s="180"/>
    </row>
    <row r="44" spans="1:15" ht="18" customHeight="1" thickBot="1">
      <c r="A44" s="491"/>
      <c r="B44" s="492"/>
      <c r="C44" s="548"/>
      <c r="D44" s="548"/>
      <c r="E44" s="497"/>
      <c r="F44" s="250" t="str">
        <f>IFERROR(VLOOKUP(C44,入力フォーム用項目!$E$29:$F$45,2,FALSE),"")</f>
        <v/>
      </c>
      <c r="H44" s="192"/>
      <c r="I44" s="506"/>
      <c r="J44" s="137" t="s">
        <v>129</v>
      </c>
      <c r="K44" s="193" t="s">
        <v>500</v>
      </c>
      <c r="L44" s="506"/>
      <c r="M44" s="194" t="s">
        <v>264</v>
      </c>
      <c r="N44" s="180"/>
    </row>
    <row r="45" spans="1:15" ht="18" customHeight="1" thickBot="1">
      <c r="A45" s="493"/>
      <c r="B45" s="494"/>
      <c r="C45" s="537"/>
      <c r="D45" s="537"/>
      <c r="E45" s="498"/>
      <c r="F45" s="250" t="str">
        <f>IFERROR(VLOOKUP(C45,入力フォーム用項目!$E$29:$F$45,2,FALSE),"")</f>
        <v/>
      </c>
      <c r="H45" s="192"/>
      <c r="I45" s="507"/>
      <c r="J45" s="137" t="s">
        <v>129</v>
      </c>
      <c r="K45" s="193" t="s">
        <v>500</v>
      </c>
      <c r="L45" s="507"/>
      <c r="M45" s="194" t="s">
        <v>264</v>
      </c>
      <c r="N45" s="180"/>
    </row>
    <row r="46" spans="1:15" ht="18" customHeight="1" thickBot="1">
      <c r="A46" s="493"/>
      <c r="B46" s="494"/>
      <c r="C46" s="537"/>
      <c r="D46" s="537"/>
      <c r="E46" s="498"/>
      <c r="F46" s="250" t="str">
        <f>IFERROR(VLOOKUP(C46,入力フォーム用項目!$E$29:$F$45,2,FALSE),"")</f>
        <v/>
      </c>
      <c r="H46" s="192"/>
      <c r="I46" s="506"/>
      <c r="J46" s="137" t="s">
        <v>129</v>
      </c>
      <c r="K46" s="193" t="s">
        <v>500</v>
      </c>
      <c r="L46" s="506"/>
      <c r="M46" s="194" t="s">
        <v>264</v>
      </c>
      <c r="N46" s="180"/>
    </row>
    <row r="47" spans="1:15" ht="18" customHeight="1" thickBot="1">
      <c r="A47" s="493"/>
      <c r="B47" s="494"/>
      <c r="C47" s="537"/>
      <c r="D47" s="537"/>
      <c r="E47" s="498"/>
      <c r="F47" s="250" t="str">
        <f>IFERROR(VLOOKUP(C47,入力フォーム用項目!$E$29:$F$45,2,FALSE),"")</f>
        <v/>
      </c>
      <c r="H47" s="179"/>
      <c r="I47" s="420"/>
      <c r="J47" s="195"/>
      <c r="K47" s="195"/>
      <c r="L47" s="421" t="s">
        <v>357</v>
      </c>
      <c r="M47" s="508"/>
      <c r="N47" s="191" t="s">
        <v>264</v>
      </c>
    </row>
    <row r="48" spans="1:15" ht="18" customHeight="1" thickBot="1">
      <c r="A48" s="495"/>
      <c r="B48" s="496"/>
      <c r="C48" s="537"/>
      <c r="D48" s="537"/>
      <c r="E48" s="499"/>
      <c r="F48" s="254" t="str">
        <f>IFERROR(VLOOKUP(C48,入力フォーム用項目!$E$29:$F$45,2,FALSE),"")</f>
        <v/>
      </c>
      <c r="H48" s="47" t="s">
        <v>592</v>
      </c>
      <c r="K48" s="206"/>
      <c r="L48" s="206"/>
      <c r="M48" s="206"/>
    </row>
    <row r="49" spans="1:15" ht="18" customHeight="1" thickBot="1">
      <c r="A49" s="299" t="s">
        <v>530</v>
      </c>
      <c r="B49" s="300" t="s">
        <v>492</v>
      </c>
      <c r="C49" s="547" t="s">
        <v>533</v>
      </c>
      <c r="D49" s="547"/>
      <c r="E49" s="198" t="s">
        <v>70</v>
      </c>
      <c r="F49" s="16"/>
      <c r="H49" s="269" t="s">
        <v>589</v>
      </c>
      <c r="I49" s="258"/>
      <c r="J49" s="258"/>
      <c r="K49" s="268"/>
      <c r="L49" s="268"/>
      <c r="M49" s="293"/>
      <c r="N49" s="271" t="s">
        <v>576</v>
      </c>
    </row>
    <row r="50" spans="1:15" ht="18" customHeight="1" thickBot="1">
      <c r="A50" s="491"/>
      <c r="B50" s="492"/>
      <c r="C50" s="548"/>
      <c r="D50" s="548"/>
      <c r="E50" s="497"/>
      <c r="F50" s="254" t="str">
        <f>IFERROR(VLOOKUP(C50,入力フォーム用項目!$E$29:$F$45,2,FALSE),"")</f>
        <v/>
      </c>
      <c r="H50" s="292" t="s">
        <v>590</v>
      </c>
      <c r="I50" s="6"/>
      <c r="J50" s="6"/>
      <c r="K50" s="206"/>
      <c r="L50" s="206"/>
      <c r="M50" s="296"/>
      <c r="N50" s="297" t="s">
        <v>576</v>
      </c>
    </row>
    <row r="51" spans="1:15" ht="18" customHeight="1" thickBot="1">
      <c r="A51" s="495"/>
      <c r="B51" s="496"/>
      <c r="C51" s="549"/>
      <c r="D51" s="549"/>
      <c r="E51" s="499"/>
      <c r="F51" s="254" t="str">
        <f>IFERROR(VLOOKUP(C51,入力フォーム用項目!$E$29:$F$45,2,FALSE),"")</f>
        <v/>
      </c>
      <c r="G51" s="6"/>
      <c r="H51" s="270" t="s">
        <v>591</v>
      </c>
      <c r="I51" s="295"/>
      <c r="J51" s="295"/>
      <c r="K51" s="206"/>
      <c r="L51" s="206"/>
      <c r="M51" s="294"/>
      <c r="N51" s="272" t="s">
        <v>576</v>
      </c>
      <c r="O51" s="255"/>
    </row>
    <row r="52" spans="1:15" s="287" customFormat="1" ht="18" customHeight="1" thickBot="1">
      <c r="A52" s="219"/>
      <c r="B52" s="208"/>
      <c r="C52" s="209"/>
      <c r="D52" s="209"/>
      <c r="E52" s="210"/>
      <c r="F52" s="291"/>
      <c r="G52" s="6"/>
      <c r="H52" s="399" t="s">
        <v>575</v>
      </c>
      <c r="I52" s="400"/>
      <c r="J52" s="400"/>
      <c r="K52" s="401"/>
      <c r="L52" s="401"/>
      <c r="M52" s="401"/>
      <c r="N52" s="402" t="s">
        <v>577</v>
      </c>
      <c r="O52" s="255"/>
    </row>
    <row r="53" spans="1:15" s="134" customFormat="1" ht="18" customHeight="1">
      <c r="B53" s="208"/>
      <c r="C53" s="209"/>
      <c r="D53" s="209"/>
      <c r="E53" s="210"/>
      <c r="F53" s="135"/>
      <c r="G53" s="135"/>
      <c r="H53" s="135"/>
      <c r="I53" s="135"/>
      <c r="J53" s="135"/>
      <c r="K53" s="211"/>
      <c r="L53" s="211"/>
      <c r="M53" s="211"/>
      <c r="N53" s="135"/>
      <c r="O53" s="255"/>
    </row>
    <row r="54" spans="1:15" s="134" customFormat="1" ht="18" customHeight="1" thickBot="1">
      <c r="A54" s="225" t="s">
        <v>557</v>
      </c>
      <c r="B54" s="208"/>
      <c r="C54" s="209"/>
      <c r="D54" s="209"/>
      <c r="E54" s="210"/>
      <c r="F54" s="135"/>
      <c r="G54" s="135"/>
      <c r="H54" s="225" t="s">
        <v>558</v>
      </c>
      <c r="I54" s="135"/>
      <c r="J54" s="135"/>
      <c r="K54" s="211"/>
      <c r="L54" s="211"/>
      <c r="M54" s="211"/>
      <c r="N54" s="135"/>
      <c r="O54" s="255"/>
    </row>
    <row r="55" spans="1:15" s="134" customFormat="1" ht="18" customHeight="1" thickBot="1">
      <c r="A55" s="299" t="s">
        <v>483</v>
      </c>
      <c r="B55" s="184" t="s">
        <v>492</v>
      </c>
      <c r="C55" s="525" t="s">
        <v>559</v>
      </c>
      <c r="D55" s="527"/>
      <c r="E55" s="190" t="s">
        <v>499</v>
      </c>
      <c r="F55" s="241"/>
      <c r="G55" s="265"/>
      <c r="H55" s="185" t="s">
        <v>483</v>
      </c>
      <c r="I55" s="184" t="s">
        <v>492</v>
      </c>
      <c r="J55" s="525" t="s">
        <v>560</v>
      </c>
      <c r="K55" s="526"/>
      <c r="L55" s="526"/>
      <c r="M55" s="527"/>
      <c r="N55" s="190" t="s">
        <v>499</v>
      </c>
      <c r="O55" s="255"/>
    </row>
    <row r="56" spans="1:15" s="134" customFormat="1" ht="18" customHeight="1">
      <c r="A56" s="491"/>
      <c r="B56" s="500"/>
      <c r="C56" s="528"/>
      <c r="D56" s="530"/>
      <c r="E56" s="503"/>
      <c r="F56" s="240"/>
      <c r="G56" s="206"/>
      <c r="H56" s="491"/>
      <c r="I56" s="500"/>
      <c r="J56" s="528"/>
      <c r="K56" s="529"/>
      <c r="L56" s="529"/>
      <c r="M56" s="530"/>
      <c r="N56" s="503"/>
      <c r="O56" s="255"/>
    </row>
    <row r="57" spans="1:15" s="134" customFormat="1" ht="18" customHeight="1">
      <c r="A57" s="493"/>
      <c r="B57" s="501"/>
      <c r="C57" s="555"/>
      <c r="D57" s="556"/>
      <c r="E57" s="504"/>
      <c r="F57" s="240"/>
      <c r="G57" s="206"/>
      <c r="H57" s="493"/>
      <c r="I57" s="501"/>
      <c r="J57" s="531"/>
      <c r="K57" s="532"/>
      <c r="L57" s="532"/>
      <c r="M57" s="533"/>
      <c r="N57" s="504"/>
      <c r="O57" s="255"/>
    </row>
    <row r="58" spans="1:15" s="134" customFormat="1" ht="18" customHeight="1">
      <c r="A58" s="493"/>
      <c r="B58" s="501"/>
      <c r="C58" s="555"/>
      <c r="D58" s="556"/>
      <c r="E58" s="504"/>
      <c r="F58" s="240"/>
      <c r="G58" s="206"/>
      <c r="H58" s="493"/>
      <c r="I58" s="501"/>
      <c r="J58" s="531"/>
      <c r="K58" s="532"/>
      <c r="L58" s="532"/>
      <c r="M58" s="533"/>
      <c r="N58" s="504"/>
      <c r="O58" s="255"/>
    </row>
    <row r="59" spans="1:15" s="134" customFormat="1" ht="18" customHeight="1">
      <c r="A59" s="493"/>
      <c r="B59" s="501"/>
      <c r="C59" s="555"/>
      <c r="D59" s="556"/>
      <c r="E59" s="504"/>
      <c r="F59" s="240"/>
      <c r="G59" s="206"/>
      <c r="H59" s="493"/>
      <c r="I59" s="501"/>
      <c r="J59" s="555"/>
      <c r="K59" s="598"/>
      <c r="L59" s="598"/>
      <c r="M59" s="556"/>
      <c r="N59" s="504"/>
      <c r="O59" s="255"/>
    </row>
    <row r="60" spans="1:15" s="134" customFormat="1" ht="18" customHeight="1">
      <c r="A60" s="493"/>
      <c r="B60" s="501"/>
      <c r="C60" s="555"/>
      <c r="D60" s="556"/>
      <c r="E60" s="504"/>
      <c r="F60" s="240"/>
      <c r="G60" s="206"/>
      <c r="H60" s="493"/>
      <c r="I60" s="501"/>
      <c r="J60" s="555"/>
      <c r="K60" s="598"/>
      <c r="L60" s="598"/>
      <c r="M60" s="556"/>
      <c r="N60" s="504"/>
      <c r="O60" s="255"/>
    </row>
    <row r="61" spans="1:15" s="134" customFormat="1" ht="18" customHeight="1">
      <c r="A61" s="493"/>
      <c r="B61" s="501"/>
      <c r="C61" s="555"/>
      <c r="D61" s="556"/>
      <c r="E61" s="504"/>
      <c r="F61" s="240"/>
      <c r="G61" s="206"/>
      <c r="H61" s="493"/>
      <c r="I61" s="501"/>
      <c r="J61" s="555"/>
      <c r="K61" s="598"/>
      <c r="L61" s="598"/>
      <c r="M61" s="556"/>
      <c r="N61" s="504"/>
      <c r="O61" s="255"/>
    </row>
    <row r="62" spans="1:15" s="134" customFormat="1" ht="18" customHeight="1" thickBot="1">
      <c r="A62" s="495"/>
      <c r="B62" s="509"/>
      <c r="C62" s="602"/>
      <c r="D62" s="603"/>
      <c r="E62" s="484"/>
      <c r="F62" s="240"/>
      <c r="G62" s="206"/>
      <c r="H62" s="495"/>
      <c r="I62" s="509"/>
      <c r="J62" s="599"/>
      <c r="K62" s="600"/>
      <c r="L62" s="600"/>
      <c r="M62" s="601"/>
      <c r="N62" s="484"/>
      <c r="O62" s="255"/>
    </row>
    <row r="63" spans="1:15" s="134" customFormat="1" ht="18" customHeight="1">
      <c r="A63" s="225" t="s">
        <v>561</v>
      </c>
      <c r="B63" s="208"/>
      <c r="C63" s="209"/>
      <c r="D63" s="209"/>
      <c r="E63" s="210"/>
      <c r="F63" s="135"/>
      <c r="G63" s="135"/>
      <c r="H63" s="135"/>
      <c r="I63" s="135"/>
      <c r="J63" s="135"/>
      <c r="K63" s="211"/>
      <c r="L63" s="211"/>
      <c r="M63" s="211"/>
      <c r="N63" s="135"/>
      <c r="O63" s="255"/>
    </row>
    <row r="64" spans="1:15" s="134" customFormat="1" ht="18" customHeight="1">
      <c r="A64" s="225" t="s">
        <v>568</v>
      </c>
      <c r="B64" s="208"/>
      <c r="C64" s="209"/>
      <c r="D64" s="209"/>
      <c r="E64" s="210"/>
      <c r="F64" s="135"/>
      <c r="G64" s="135"/>
      <c r="H64" s="135"/>
      <c r="I64" s="135"/>
      <c r="J64" s="135"/>
      <c r="K64" s="211"/>
      <c r="L64" s="211"/>
      <c r="M64" s="211"/>
      <c r="N64" s="135"/>
      <c r="O64" s="255"/>
    </row>
    <row r="65" spans="1:15" s="134" customFormat="1" ht="18" customHeight="1">
      <c r="A65" s="225"/>
      <c r="B65" s="208"/>
      <c r="C65" s="209"/>
      <c r="D65" s="209"/>
      <c r="E65" s="210"/>
      <c r="F65" s="135"/>
      <c r="G65" s="135"/>
      <c r="H65" s="135"/>
      <c r="I65" s="135"/>
      <c r="J65" s="135"/>
      <c r="K65" s="211"/>
      <c r="L65" s="211"/>
      <c r="M65" s="211"/>
      <c r="N65" s="135"/>
      <c r="O65" s="255"/>
    </row>
    <row r="66" spans="1:15" s="134" customFormat="1" ht="18" customHeight="1">
      <c r="A66" s="225"/>
      <c r="B66" s="208"/>
      <c r="C66" s="209"/>
      <c r="D66" s="209"/>
      <c r="E66" s="210"/>
      <c r="F66" s="135"/>
      <c r="G66" s="135"/>
      <c r="H66" s="135"/>
      <c r="I66" s="135"/>
      <c r="J66" s="135"/>
      <c r="K66" s="211"/>
      <c r="L66" s="211"/>
      <c r="M66" s="211"/>
      <c r="N66" s="135"/>
      <c r="O66" s="255"/>
    </row>
    <row r="67" spans="1:15" s="134" customFormat="1" ht="23" customHeight="1" thickBot="1">
      <c r="A67" s="216"/>
      <c r="B67" s="216"/>
      <c r="C67" s="217"/>
      <c r="D67" s="217"/>
      <c r="E67" s="218"/>
      <c r="F67" s="201"/>
      <c r="G67" s="201"/>
      <c r="H67" s="201"/>
      <c r="I67" s="201"/>
      <c r="J67" s="201"/>
      <c r="K67" s="212"/>
      <c r="L67" s="212"/>
      <c r="M67" s="212"/>
      <c r="N67" s="201"/>
      <c r="O67" s="256"/>
    </row>
    <row r="68" spans="1:15" s="134" customFormat="1" ht="13.5" customHeight="1">
      <c r="A68" s="208"/>
      <c r="B68" s="208"/>
      <c r="C68" s="209"/>
      <c r="D68" s="209"/>
      <c r="E68" s="210"/>
      <c r="F68" s="135"/>
      <c r="G68" s="135"/>
      <c r="H68" s="135"/>
      <c r="I68" s="135"/>
      <c r="J68" s="135"/>
      <c r="K68" s="211"/>
      <c r="L68" s="211"/>
      <c r="M68" s="211"/>
      <c r="N68" s="135"/>
      <c r="O68" s="255"/>
    </row>
    <row r="69" spans="1:15" s="7" customFormat="1" ht="25" customHeight="1">
      <c r="A69" s="207" t="s">
        <v>521</v>
      </c>
      <c r="B69" s="207"/>
      <c r="C69" s="68"/>
      <c r="D69" s="68"/>
      <c r="E69" s="68"/>
      <c r="F69" s="207"/>
      <c r="G69" s="207"/>
      <c r="H69" s="207"/>
      <c r="I69" s="207"/>
      <c r="K69" s="309" t="s">
        <v>527</v>
      </c>
      <c r="L69" s="310" t="s">
        <v>528</v>
      </c>
      <c r="M69" s="311" t="s">
        <v>529</v>
      </c>
      <c r="N69" s="310" t="s">
        <v>528</v>
      </c>
      <c r="O69" s="312"/>
    </row>
    <row r="70" spans="1:15" s="7" customFormat="1" ht="25" customHeight="1" thickBot="1">
      <c r="B70" s="70" t="s">
        <v>523</v>
      </c>
      <c r="C70" s="70" t="s">
        <v>524</v>
      </c>
      <c r="D70" s="68" t="s">
        <v>525</v>
      </c>
      <c r="E70" s="68"/>
      <c r="F70" s="207"/>
      <c r="G70" s="207"/>
      <c r="H70" s="207"/>
      <c r="I70" s="207"/>
      <c r="J70" s="207"/>
      <c r="K70" s="412"/>
      <c r="L70" s="207"/>
      <c r="M70" s="207"/>
      <c r="N70" s="207"/>
      <c r="O70" s="70"/>
    </row>
    <row r="71" spans="1:15" s="7" customFormat="1" ht="25" customHeight="1" thickBot="1">
      <c r="B71" s="543" t="s">
        <v>572</v>
      </c>
      <c r="C71" s="544"/>
      <c r="D71" s="590" t="s">
        <v>594</v>
      </c>
      <c r="E71" s="591"/>
      <c r="F71" s="7" t="s">
        <v>569</v>
      </c>
      <c r="J71" s="207"/>
      <c r="K71" s="412"/>
      <c r="L71" s="412"/>
      <c r="M71" s="412"/>
      <c r="N71" s="412"/>
      <c r="O71" s="257"/>
    </row>
    <row r="72" spans="1:15" s="7" customFormat="1" ht="25" customHeight="1">
      <c r="B72" s="545" t="s">
        <v>585</v>
      </c>
      <c r="C72" s="546"/>
      <c r="D72" s="592" t="s">
        <v>593</v>
      </c>
      <c r="E72" s="593"/>
      <c r="F72" s="7" t="s">
        <v>588</v>
      </c>
      <c r="J72" s="207"/>
      <c r="K72" s="207"/>
      <c r="L72" s="207"/>
      <c r="M72" s="207"/>
      <c r="N72" s="207"/>
      <c r="O72" s="257"/>
    </row>
    <row r="73" spans="1:15" s="7" customFormat="1" ht="25" customHeight="1">
      <c r="B73" s="586" t="s">
        <v>586</v>
      </c>
      <c r="C73" s="587"/>
      <c r="D73" s="594" t="s">
        <v>593</v>
      </c>
      <c r="E73" s="595"/>
      <c r="F73" s="7" t="s">
        <v>588</v>
      </c>
      <c r="J73" s="207"/>
      <c r="K73" s="207"/>
      <c r="L73" s="207"/>
      <c r="M73" s="207"/>
      <c r="N73" s="207"/>
      <c r="O73" s="257"/>
    </row>
    <row r="74" spans="1:15" s="7" customFormat="1" ht="25" customHeight="1" thickBot="1">
      <c r="B74" s="588" t="s">
        <v>587</v>
      </c>
      <c r="C74" s="589"/>
      <c r="D74" s="596" t="s">
        <v>593</v>
      </c>
      <c r="E74" s="597"/>
      <c r="F74" s="7" t="s">
        <v>588</v>
      </c>
      <c r="J74" s="207"/>
      <c r="O74" s="257"/>
    </row>
    <row r="75" spans="1:15" s="7" customFormat="1" ht="25" customHeight="1">
      <c r="B75" s="298" t="s">
        <v>522</v>
      </c>
      <c r="C75" s="298"/>
      <c r="D75" s="298"/>
      <c r="E75" s="298"/>
      <c r="F75" s="7" t="s">
        <v>588</v>
      </c>
      <c r="J75" s="207"/>
      <c r="O75" s="257"/>
    </row>
    <row r="76" spans="1:15" s="7" customFormat="1" ht="25" customHeight="1">
      <c r="B76" s="264" t="s">
        <v>526</v>
      </c>
      <c r="C76" s="264"/>
      <c r="D76" s="264"/>
      <c r="E76" s="264"/>
      <c r="F76" s="7" t="s">
        <v>588</v>
      </c>
      <c r="J76"/>
      <c r="O76" s="257"/>
    </row>
    <row r="77" spans="1:15" s="7" customFormat="1" ht="25" customHeight="1">
      <c r="F77" s="7" t="s">
        <v>588</v>
      </c>
      <c r="G77" s="227"/>
      <c r="H77"/>
      <c r="I77"/>
      <c r="J77"/>
      <c r="O77" s="257"/>
    </row>
    <row r="78" spans="1:15" ht="25" customHeight="1">
      <c r="F78" s="7" t="s">
        <v>588</v>
      </c>
    </row>
    <row r="79" spans="1:15" ht="25" customHeight="1"/>
  </sheetData>
  <mergeCells count="108">
    <mergeCell ref="J18:L18"/>
    <mergeCell ref="J58:M58"/>
    <mergeCell ref="C56:D56"/>
    <mergeCell ref="C57:D57"/>
    <mergeCell ref="C59:D59"/>
    <mergeCell ref="C60:D60"/>
    <mergeCell ref="C61:D61"/>
    <mergeCell ref="J55:M55"/>
    <mergeCell ref="J56:M56"/>
    <mergeCell ref="J57:M57"/>
    <mergeCell ref="J59:M59"/>
    <mergeCell ref="J19:L19"/>
    <mergeCell ref="J26:L26"/>
    <mergeCell ref="M28:N34"/>
    <mergeCell ref="J23:M23"/>
    <mergeCell ref="J24:M24"/>
    <mergeCell ref="K20:L20"/>
    <mergeCell ref="J28:L28"/>
    <mergeCell ref="J29:L29"/>
    <mergeCell ref="J31:L31"/>
    <mergeCell ref="J32:L32"/>
    <mergeCell ref="J33:L33"/>
    <mergeCell ref="J22:M22"/>
    <mergeCell ref="J34:L34"/>
    <mergeCell ref="H41:N42"/>
    <mergeCell ref="I28:I34"/>
    <mergeCell ref="J27:L27"/>
    <mergeCell ref="B73:C73"/>
    <mergeCell ref="B74:C74"/>
    <mergeCell ref="D71:E71"/>
    <mergeCell ref="D72:E72"/>
    <mergeCell ref="D73:E73"/>
    <mergeCell ref="D74:E74"/>
    <mergeCell ref="J60:M60"/>
    <mergeCell ref="J61:M61"/>
    <mergeCell ref="J62:M62"/>
    <mergeCell ref="C62:D62"/>
    <mergeCell ref="B2:F2"/>
    <mergeCell ref="H2:I2"/>
    <mergeCell ref="M2:N2"/>
    <mergeCell ref="N15:N16"/>
    <mergeCell ref="H15:H16"/>
    <mergeCell ref="I15:I16"/>
    <mergeCell ref="C5:E5"/>
    <mergeCell ref="C6:E6"/>
    <mergeCell ref="M15:M16"/>
    <mergeCell ref="C7:E7"/>
    <mergeCell ref="C8:E8"/>
    <mergeCell ref="C9:E9"/>
    <mergeCell ref="C10:E10"/>
    <mergeCell ref="C11:E11"/>
    <mergeCell ref="C13:E13"/>
    <mergeCell ref="C14:E14"/>
    <mergeCell ref="C15:E15"/>
    <mergeCell ref="C16:E16"/>
    <mergeCell ref="J2:L2"/>
    <mergeCell ref="J15:L16"/>
    <mergeCell ref="J5:M5"/>
    <mergeCell ref="J6:M6"/>
    <mergeCell ref="J8:M8"/>
    <mergeCell ref="J10:M10"/>
    <mergeCell ref="B71:C71"/>
    <mergeCell ref="B72:C72"/>
    <mergeCell ref="C27:E27"/>
    <mergeCell ref="C28:E28"/>
    <mergeCell ref="C45:D45"/>
    <mergeCell ref="C46:D46"/>
    <mergeCell ref="C47:D47"/>
    <mergeCell ref="C48:D48"/>
    <mergeCell ref="C49:D49"/>
    <mergeCell ref="C50:D50"/>
    <mergeCell ref="C51:D51"/>
    <mergeCell ref="C43:D43"/>
    <mergeCell ref="C44:D44"/>
    <mergeCell ref="C31:E31"/>
    <mergeCell ref="C32:E32"/>
    <mergeCell ref="C33:E33"/>
    <mergeCell ref="C55:D55"/>
    <mergeCell ref="A41:B41"/>
    <mergeCell ref="C34:E34"/>
    <mergeCell ref="C30:E30"/>
    <mergeCell ref="A23:A34"/>
    <mergeCell ref="C29:E29"/>
    <mergeCell ref="C58:D58"/>
    <mergeCell ref="A35:A40"/>
    <mergeCell ref="C19:E19"/>
    <mergeCell ref="C20:E20"/>
    <mergeCell ref="C25:E25"/>
    <mergeCell ref="C26:E26"/>
    <mergeCell ref="J36:M36"/>
    <mergeCell ref="J37:M37"/>
    <mergeCell ref="J38:M38"/>
    <mergeCell ref="J39:M39"/>
    <mergeCell ref="J30:L30"/>
    <mergeCell ref="A5:A22"/>
    <mergeCell ref="C21:E21"/>
    <mergeCell ref="C17:E17"/>
    <mergeCell ref="C18:E18"/>
    <mergeCell ref="C12:E12"/>
    <mergeCell ref="J12:M12"/>
    <mergeCell ref="C24:E24"/>
    <mergeCell ref="C23:E23"/>
    <mergeCell ref="C22:E22"/>
    <mergeCell ref="J7:M7"/>
    <mergeCell ref="J9:M9"/>
    <mergeCell ref="J11:M11"/>
    <mergeCell ref="J13:M13"/>
    <mergeCell ref="J17:L17"/>
  </mergeCells>
  <phoneticPr fontId="8"/>
  <pageMargins left="0.51181102362204722" right="0.31496062992125984" top="0.74803149606299213" bottom="0.35433070866141736" header="0.31496062992125984" footer="0.31496062992125984"/>
  <pageSetup paperSize="9" scale="69" orientation="portrait" verticalDpi="0" r:id="rId1"/>
  <rowBreaks count="1" manualBreakCount="1">
    <brk id="64" max="14" man="1"/>
  </rowBreaks>
  <colBreaks count="1" manualBreakCount="1">
    <brk id="15" min="1" max="62" man="1"/>
  </colBreaks>
  <drawing r:id="rId2"/>
  <legacyDrawing r:id="rId3"/>
  <mc:AlternateContent xmlns:mc="http://schemas.openxmlformats.org/markup-compatibility/2006">
    <mc:Choice Requires="x14">
      <controls>
        <mc:AlternateContent xmlns:mc="http://schemas.openxmlformats.org/markup-compatibility/2006">
          <mc:Choice Requires="x14">
            <control shapeId="57355" r:id="rId4" name="Check Box 11">
              <controlPr defaultSize="0" autoFill="0" autoLine="0" autoPict="0">
                <anchor moveWithCells="1">
                  <from>
                    <xdr:col>7</xdr:col>
                    <xdr:colOff>171450</xdr:colOff>
                    <xdr:row>39</xdr:row>
                    <xdr:rowOff>12700</xdr:rowOff>
                  </from>
                  <to>
                    <xdr:col>7</xdr:col>
                    <xdr:colOff>463550</xdr:colOff>
                    <xdr:row>39</xdr:row>
                    <xdr:rowOff>222250</xdr:rowOff>
                  </to>
                </anchor>
              </controlPr>
            </control>
          </mc:Choice>
        </mc:AlternateContent>
        <mc:AlternateContent xmlns:mc="http://schemas.openxmlformats.org/markup-compatibility/2006">
          <mc:Choice Requires="x14">
            <control shapeId="57360" r:id="rId5" name="Check Box 16">
              <controlPr defaultSize="0" autoFill="0" autoLine="0" autoPict="0">
                <anchor moveWithCells="1">
                  <from>
                    <xdr:col>7</xdr:col>
                    <xdr:colOff>82550</xdr:colOff>
                    <xdr:row>51</xdr:row>
                    <xdr:rowOff>19050</xdr:rowOff>
                  </from>
                  <to>
                    <xdr:col>7</xdr:col>
                    <xdr:colOff>374650</xdr:colOff>
                    <xdr:row>52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27FA78E9-0A2D-40C7-880E-627CF75700D2}">
          <x14:formula1>
            <xm:f>入力フォーム用項目!$B$28:$B$32</xm:f>
          </x14:formula1>
          <xm:sqref>J17:L17 J18:J19</xm:sqref>
        </x14:dataValidation>
        <x14:dataValidation type="list" allowBlank="1" showInputMessage="1" showErrorMessage="1" xr:uid="{485A83E7-EDEF-40EE-B3B0-D669E14D22AD}">
          <x14:formula1>
            <xm:f>入力フォーム用項目!$B$25:$B$26</xm:f>
          </x14:formula1>
          <xm:sqref>J23:J24</xm:sqref>
        </x14:dataValidation>
        <x14:dataValidation type="list" allowBlank="1" showInputMessage="1" showErrorMessage="1" xr:uid="{E9061E88-7222-4100-8A40-F92982A4A7A3}">
          <x14:formula1>
            <xm:f>入力フォーム用項目!$B$34:$B$36</xm:f>
          </x14:formula1>
          <xm:sqref>J27</xm:sqref>
        </x14:dataValidation>
        <x14:dataValidation type="list" allowBlank="1" showInputMessage="1" showErrorMessage="1" xr:uid="{4F7C32D1-0401-4C52-918A-74C9704B630E}">
          <x14:formula1>
            <xm:f>入力フォーム用項目!$E$33:$E$47</xm:f>
          </x14:formula1>
          <xm:sqref>C44:D44 C45:C48</xm:sqref>
        </x14:dataValidation>
        <x14:dataValidation type="list" allowBlank="1" showInputMessage="1" showErrorMessage="1" xr:uid="{01D4407E-1154-4698-80EF-10A392EF16BF}">
          <x14:formula1>
            <xm:f>入力フォーム用項目!$E$31:$E$32</xm:f>
          </x14:formula1>
          <xm:sqref>C50:D51</xm:sqref>
        </x14:dataValidation>
        <x14:dataValidation type="list" allowBlank="1" showInputMessage="1" showErrorMessage="1" xr:uid="{718C4C23-4258-4581-97C3-2504FAE941C6}">
          <x14:formula1>
            <xm:f>入力フォーム用項目!$B$37:$B$43</xm:f>
          </x14:formula1>
          <xm:sqref>J28:J34</xm:sqref>
        </x14:dataValidation>
        <x14:dataValidation type="list" allowBlank="1" showInputMessage="1" showErrorMessage="1" xr:uid="{C7AEFA7A-0C5E-44FC-BF72-519C9031ACE9}">
          <x14:formula1>
            <xm:f>入力フォーム用項目!$E$3:$E$28</xm:f>
          </x14:formula1>
          <xm:sqref>J37:J39</xm:sqref>
        </x14:dataValidation>
        <x14:dataValidation type="list" allowBlank="1" showInputMessage="1" showErrorMessage="1" xr:uid="{0AA3D132-A66E-4AB8-BC7A-94B976B5C727}">
          <x14:formula1>
            <xm:f>入力フォーム用項目!$B$3:$B$23</xm:f>
          </x14:formula1>
          <xm:sqref>J6:M13</xm:sqref>
        </x14:dataValidation>
        <x14:dataValidation type="list" allowBlank="1" showInputMessage="1" showErrorMessage="1" xr:uid="{4A7BA2A6-E217-45FD-A9AE-C1E799F733DF}">
          <x14:formula1>
            <xm:f>入力フォーム用項目!$I$4:$I$28</xm:f>
          </x14:formula1>
          <xm:sqref>C56:D62</xm:sqref>
        </x14:dataValidation>
        <x14:dataValidation type="list" allowBlank="1" showInputMessage="1" showErrorMessage="1" xr:uid="{38032D56-29EA-4B67-BE0C-103D3EABA271}">
          <x14:formula1>
            <xm:f>入力フォーム用項目!$I$32:$I$59</xm:f>
          </x14:formula1>
          <xm:sqref>J56:M62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918FC-A0AC-43B9-A219-3D06B521A079}">
  <dimension ref="A1:P44"/>
  <sheetViews>
    <sheetView showZeros="0" view="pageBreakPreview" zoomScaleNormal="100" zoomScaleSheetLayoutView="100" workbookViewId="0">
      <selection activeCell="F25" sqref="F25:I26"/>
    </sheetView>
  </sheetViews>
  <sheetFormatPr defaultRowHeight="13"/>
  <cols>
    <col min="1" max="1" width="6.6328125" style="323" customWidth="1"/>
    <col min="2" max="15" width="7.08984375" style="323" customWidth="1"/>
    <col min="16" max="16" width="3.6328125" style="323" customWidth="1"/>
    <col min="17" max="16384" width="8.7265625" style="323"/>
  </cols>
  <sheetData>
    <row r="1" spans="1:15">
      <c r="A1" s="17" t="s">
        <v>610</v>
      </c>
    </row>
    <row r="2" spans="1:15" ht="13.5">
      <c r="A2" s="628" t="s">
        <v>18</v>
      </c>
      <c r="B2" s="628"/>
      <c r="C2" s="628"/>
      <c r="D2" s="628"/>
      <c r="E2" s="628"/>
      <c r="F2" s="628"/>
      <c r="G2" s="628"/>
      <c r="H2" s="628"/>
      <c r="I2" s="628"/>
      <c r="J2" s="628"/>
      <c r="K2" s="335"/>
      <c r="L2" s="629" t="s">
        <v>106</v>
      </c>
      <c r="M2" s="629" t="s">
        <v>107</v>
      </c>
      <c r="N2" s="629" t="s">
        <v>108</v>
      </c>
      <c r="O2" s="632" t="s">
        <v>611</v>
      </c>
    </row>
    <row r="3" spans="1:15" ht="6" customHeight="1">
      <c r="A3" s="634"/>
      <c r="B3" s="634"/>
      <c r="C3" s="634"/>
      <c r="D3" s="634"/>
      <c r="E3" s="634"/>
      <c r="F3" s="634"/>
      <c r="G3" s="634"/>
      <c r="H3" s="634"/>
      <c r="I3" s="634"/>
      <c r="J3" s="634"/>
      <c r="K3" s="335"/>
      <c r="L3" s="630"/>
      <c r="M3" s="631"/>
      <c r="N3" s="631"/>
      <c r="O3" s="633"/>
    </row>
    <row r="4" spans="1:15" ht="18" customHeight="1">
      <c r="A4" s="634" t="s">
        <v>612</v>
      </c>
      <c r="B4" s="634"/>
      <c r="C4" s="634"/>
      <c r="D4" s="634"/>
      <c r="E4" s="634"/>
      <c r="F4" s="634"/>
      <c r="G4" s="634"/>
      <c r="H4" s="634"/>
      <c r="I4" s="634"/>
      <c r="J4" s="634"/>
      <c r="K4" s="336"/>
      <c r="L4" s="653"/>
      <c r="M4" s="653"/>
      <c r="N4" s="653"/>
      <c r="O4" s="653"/>
    </row>
    <row r="5" spans="1:15" ht="15" customHeight="1" thickBot="1">
      <c r="A5" s="656"/>
      <c r="B5" s="656"/>
      <c r="C5" s="656"/>
      <c r="D5" s="656"/>
      <c r="E5" s="656"/>
      <c r="F5" s="656"/>
      <c r="G5" s="656"/>
      <c r="H5" s="656"/>
      <c r="I5" s="656"/>
      <c r="J5" s="656"/>
      <c r="K5" s="336"/>
      <c r="L5" s="654"/>
      <c r="M5" s="655"/>
      <c r="N5" s="655"/>
      <c r="O5" s="655"/>
    </row>
    <row r="6" spans="1:15" ht="18" customHeight="1" thickTop="1">
      <c r="A6" s="686"/>
      <c r="B6" s="687"/>
      <c r="C6" s="687"/>
      <c r="D6" s="687"/>
      <c r="E6" s="687"/>
      <c r="F6" s="687"/>
      <c r="G6" s="687"/>
      <c r="H6" s="687"/>
      <c r="I6" s="687"/>
      <c r="J6" s="687"/>
      <c r="K6" s="687"/>
      <c r="L6" s="687"/>
      <c r="M6" s="687"/>
      <c r="N6" s="687"/>
      <c r="O6" s="688"/>
    </row>
    <row r="7" spans="1:15" ht="18" customHeight="1">
      <c r="A7" s="686"/>
      <c r="B7" s="689" t="s">
        <v>613</v>
      </c>
      <c r="C7" s="689"/>
      <c r="D7" s="689"/>
      <c r="E7" s="689"/>
      <c r="F7" s="689"/>
      <c r="G7" s="689"/>
      <c r="H7" s="689"/>
      <c r="I7" s="689"/>
      <c r="J7" s="689"/>
      <c r="K7" s="689"/>
      <c r="L7" s="689"/>
      <c r="M7" s="689"/>
      <c r="N7" s="689"/>
      <c r="O7" s="690"/>
    </row>
    <row r="8" spans="1:15" ht="18" customHeight="1">
      <c r="A8" s="686"/>
      <c r="B8" s="691">
        <f ca="1">TODAY()</f>
        <v>44667</v>
      </c>
      <c r="C8" s="691"/>
      <c r="D8" s="691"/>
      <c r="E8" s="691"/>
      <c r="F8" s="691"/>
      <c r="G8" s="691"/>
      <c r="H8" s="691"/>
      <c r="I8" s="691"/>
      <c r="J8" s="691"/>
      <c r="K8" s="691"/>
      <c r="L8" s="691"/>
      <c r="M8" s="691"/>
      <c r="N8" s="691"/>
      <c r="O8" s="692"/>
    </row>
    <row r="9" spans="1:15" ht="18" customHeight="1">
      <c r="A9" s="686"/>
      <c r="B9" s="634" t="s">
        <v>614</v>
      </c>
      <c r="C9" s="634"/>
      <c r="D9" s="634"/>
      <c r="E9" s="634"/>
      <c r="F9" s="634"/>
      <c r="G9" s="634"/>
      <c r="H9" s="634"/>
      <c r="I9" s="634"/>
      <c r="J9" s="634"/>
      <c r="K9" s="634"/>
      <c r="L9" s="634"/>
      <c r="M9" s="634"/>
      <c r="N9" s="634"/>
      <c r="O9" s="693"/>
    </row>
    <row r="10" spans="1:15" ht="25" customHeight="1">
      <c r="A10" s="686"/>
      <c r="B10" s="337" t="s">
        <v>10</v>
      </c>
      <c r="C10" s="694" t="s">
        <v>33</v>
      </c>
      <c r="D10" s="694"/>
      <c r="E10" s="695"/>
      <c r="F10" s="635">
        <f>注文シート!C5</f>
        <v>0</v>
      </c>
      <c r="G10" s="728"/>
      <c r="H10" s="636">
        <f>注文シート!C6</f>
        <v>0</v>
      </c>
      <c r="I10" s="636"/>
      <c r="J10" s="636"/>
      <c r="K10" s="636"/>
      <c r="L10" s="636"/>
      <c r="M10" s="636"/>
      <c r="N10" s="636"/>
      <c r="O10" s="729"/>
    </row>
    <row r="11" spans="1:15" ht="25" customHeight="1">
      <c r="A11" s="686"/>
      <c r="B11" s="337" t="s">
        <v>19</v>
      </c>
      <c r="C11" s="639" t="s">
        <v>32</v>
      </c>
      <c r="D11" s="639"/>
      <c r="E11" s="640"/>
      <c r="F11" s="635">
        <f>注文シート!C7</f>
        <v>0</v>
      </c>
      <c r="G11" s="636"/>
      <c r="H11" s="636"/>
      <c r="I11" s="637"/>
      <c r="J11" s="637"/>
      <c r="K11" s="637"/>
      <c r="L11" s="637"/>
      <c r="M11" s="637"/>
      <c r="N11" s="637"/>
      <c r="O11" s="638"/>
    </row>
    <row r="12" spans="1:15" ht="25" customHeight="1">
      <c r="A12" s="686"/>
      <c r="B12" s="338" t="s">
        <v>20</v>
      </c>
      <c r="C12" s="639" t="s">
        <v>34</v>
      </c>
      <c r="D12" s="639"/>
      <c r="E12" s="640"/>
      <c r="F12" s="635">
        <f>注文シート!C8</f>
        <v>0</v>
      </c>
      <c r="G12" s="636"/>
      <c r="H12" s="636"/>
      <c r="I12" s="637"/>
      <c r="J12" s="637"/>
      <c r="K12" s="637"/>
      <c r="L12" s="637"/>
      <c r="M12" s="637"/>
      <c r="N12" s="637"/>
      <c r="O12" s="638"/>
    </row>
    <row r="13" spans="1:15" ht="25" customHeight="1">
      <c r="A13" s="686"/>
      <c r="B13" s="22" t="s">
        <v>21</v>
      </c>
      <c r="C13" s="639" t="s">
        <v>35</v>
      </c>
      <c r="D13" s="639"/>
      <c r="E13" s="640"/>
      <c r="F13" s="339" t="s">
        <v>135</v>
      </c>
      <c r="G13" s="635">
        <f>注文シート!C11</f>
        <v>0</v>
      </c>
      <c r="H13" s="636"/>
      <c r="I13" s="636"/>
      <c r="J13" s="645"/>
      <c r="K13" s="340" t="s">
        <v>77</v>
      </c>
      <c r="L13" s="646">
        <f>注文シート!C13</f>
        <v>0</v>
      </c>
      <c r="M13" s="647"/>
      <c r="N13" s="647"/>
      <c r="O13" s="648"/>
    </row>
    <row r="14" spans="1:15" ht="20.149999999999999" customHeight="1">
      <c r="A14" s="686"/>
      <c r="B14" s="649"/>
      <c r="C14" s="650"/>
      <c r="D14" s="650"/>
      <c r="E14" s="650"/>
      <c r="F14" s="650"/>
      <c r="G14" s="650"/>
      <c r="H14" s="650"/>
      <c r="I14" s="650"/>
      <c r="J14" s="650"/>
      <c r="K14" s="650"/>
      <c r="L14" s="651"/>
      <c r="M14" s="651"/>
      <c r="N14" s="651"/>
      <c r="O14" s="652"/>
    </row>
    <row r="15" spans="1:15" ht="20.149999999999999" customHeight="1">
      <c r="A15" s="686"/>
      <c r="B15" s="634" t="s">
        <v>665</v>
      </c>
      <c r="C15" s="634"/>
      <c r="D15" s="634"/>
      <c r="E15" s="634"/>
      <c r="F15" s="634"/>
      <c r="G15" s="634"/>
      <c r="H15" s="634"/>
      <c r="I15" s="634"/>
      <c r="J15" s="634"/>
      <c r="K15" s="634"/>
      <c r="L15" s="634"/>
      <c r="M15" s="634"/>
      <c r="N15" s="634"/>
      <c r="O15" s="693"/>
    </row>
    <row r="16" spans="1:15" ht="15" customHeight="1">
      <c r="A16" s="686"/>
      <c r="B16" s="749"/>
      <c r="C16" s="749"/>
      <c r="D16" s="749"/>
      <c r="E16" s="749"/>
      <c r="F16" s="749"/>
      <c r="G16" s="749"/>
      <c r="H16" s="749"/>
      <c r="I16" s="749"/>
      <c r="J16" s="749"/>
      <c r="K16" s="749"/>
      <c r="L16" s="749"/>
      <c r="M16" s="749"/>
      <c r="N16" s="749"/>
      <c r="O16" s="750"/>
    </row>
    <row r="17" spans="1:16" ht="20.149999999999999" customHeight="1">
      <c r="A17" s="686"/>
      <c r="B17" s="698" t="s">
        <v>22</v>
      </c>
      <c r="C17" s="751"/>
      <c r="D17" s="751"/>
      <c r="E17" s="751"/>
      <c r="F17" s="751"/>
      <c r="G17" s="751"/>
      <c r="H17" s="751"/>
      <c r="I17" s="751"/>
      <c r="J17" s="751"/>
      <c r="K17" s="751"/>
      <c r="L17" s="751"/>
      <c r="M17" s="751"/>
      <c r="N17" s="751"/>
      <c r="O17" s="752"/>
    </row>
    <row r="18" spans="1:16" ht="15" customHeight="1">
      <c r="A18" s="686"/>
      <c r="B18" s="753"/>
      <c r="C18" s="753"/>
      <c r="D18" s="753"/>
      <c r="E18" s="753"/>
      <c r="F18" s="753"/>
      <c r="G18" s="753"/>
      <c r="H18" s="753"/>
      <c r="I18" s="753"/>
      <c r="J18" s="753"/>
      <c r="K18" s="753"/>
      <c r="L18" s="753"/>
      <c r="M18" s="753"/>
      <c r="N18" s="753"/>
      <c r="O18" s="754"/>
    </row>
    <row r="19" spans="1:16" ht="13.5" customHeight="1">
      <c r="A19" s="686"/>
      <c r="B19" s="755" t="s">
        <v>23</v>
      </c>
      <c r="C19" s="697"/>
      <c r="D19" s="757">
        <f>注文シート!C14</f>
        <v>0</v>
      </c>
      <c r="E19" s="758"/>
      <c r="F19" s="758"/>
      <c r="G19" s="758"/>
      <c r="H19" s="758"/>
      <c r="I19" s="758"/>
      <c r="J19" s="758"/>
      <c r="K19" s="758"/>
      <c r="L19" s="758"/>
      <c r="M19" s="758"/>
      <c r="N19" s="758"/>
      <c r="O19" s="759"/>
    </row>
    <row r="20" spans="1:16">
      <c r="A20" s="686"/>
      <c r="B20" s="751"/>
      <c r="C20" s="699"/>
      <c r="D20" s="760"/>
      <c r="E20" s="761"/>
      <c r="F20" s="761"/>
      <c r="G20" s="761"/>
      <c r="H20" s="761"/>
      <c r="I20" s="761"/>
      <c r="J20" s="761"/>
      <c r="K20" s="761"/>
      <c r="L20" s="761"/>
      <c r="M20" s="761"/>
      <c r="N20" s="761"/>
      <c r="O20" s="762"/>
    </row>
    <row r="21" spans="1:16">
      <c r="A21" s="686"/>
      <c r="B21" s="756"/>
      <c r="C21" s="701"/>
      <c r="D21" s="763"/>
      <c r="E21" s="764"/>
      <c r="F21" s="764"/>
      <c r="G21" s="764"/>
      <c r="H21" s="764"/>
      <c r="I21" s="764"/>
      <c r="J21" s="764"/>
      <c r="K21" s="764"/>
      <c r="L21" s="764"/>
      <c r="M21" s="764"/>
      <c r="N21" s="764"/>
      <c r="O21" s="765"/>
    </row>
    <row r="22" spans="1:16" ht="25" customHeight="1">
      <c r="A22" s="686"/>
      <c r="B22" s="643" t="s">
        <v>24</v>
      </c>
      <c r="C22" s="644"/>
      <c r="D22" s="342"/>
      <c r="E22" s="658">
        <f>注文シート!C16</f>
        <v>0</v>
      </c>
      <c r="F22" s="658"/>
      <c r="G22" s="658"/>
      <c r="H22" s="658"/>
      <c r="I22" s="657">
        <f>注文シート!C17</f>
        <v>0</v>
      </c>
      <c r="J22" s="658"/>
      <c r="K22" s="424" t="s">
        <v>673</v>
      </c>
      <c r="L22" s="670">
        <f>注文シート!C18</f>
        <v>0</v>
      </c>
      <c r="M22" s="671"/>
      <c r="N22" s="641" t="s">
        <v>674</v>
      </c>
      <c r="O22" s="642"/>
    </row>
    <row r="23" spans="1:16" ht="25" customHeight="1">
      <c r="A23" s="686"/>
      <c r="B23" s="643" t="s">
        <v>25</v>
      </c>
      <c r="C23" s="644"/>
      <c r="D23" s="343" t="s">
        <v>137</v>
      </c>
      <c r="E23" s="403">
        <f>注文シート!C23+注文シート!C25+注文シート!C27+注文シート!C29+注文シート!C31+注文シート!C33</f>
        <v>0</v>
      </c>
      <c r="F23" s="403" t="s">
        <v>656</v>
      </c>
      <c r="G23" s="344" t="s">
        <v>138</v>
      </c>
      <c r="H23" s="403">
        <f>注文シート!C24+注文シート!C26+注文シート!C28+注文シート!C30+注文シート!C32+注文シート!C34</f>
        <v>0</v>
      </c>
      <c r="I23" s="404" t="s">
        <v>656</v>
      </c>
      <c r="J23" s="404"/>
      <c r="K23" s="404" t="s">
        <v>657</v>
      </c>
      <c r="L23" s="404">
        <f>E23+H23</f>
        <v>0</v>
      </c>
      <c r="M23" s="404" t="s">
        <v>656</v>
      </c>
      <c r="N23" s="404"/>
      <c r="O23" s="345"/>
    </row>
    <row r="24" spans="1:16" ht="15" customHeight="1">
      <c r="A24" s="686"/>
      <c r="B24" s="696" t="s">
        <v>78</v>
      </c>
      <c r="C24" s="697"/>
      <c r="D24" s="702" t="s">
        <v>245</v>
      </c>
      <c r="E24" s="703"/>
      <c r="F24" s="704">
        <f>注文シート!C10</f>
        <v>0</v>
      </c>
      <c r="G24" s="705"/>
      <c r="H24" s="705"/>
      <c r="I24" s="706"/>
      <c r="J24" s="665" t="s">
        <v>615</v>
      </c>
      <c r="K24" s="666"/>
      <c r="L24" s="766">
        <f>注文シート!C12</f>
        <v>0</v>
      </c>
      <c r="M24" s="767"/>
      <c r="N24" s="767"/>
      <c r="O24" s="768"/>
      <c r="P24" s="65"/>
    </row>
    <row r="25" spans="1:16" ht="15" customHeight="1">
      <c r="A25" s="686"/>
      <c r="B25" s="698"/>
      <c r="C25" s="699"/>
      <c r="D25" s="772" t="s">
        <v>246</v>
      </c>
      <c r="E25" s="751"/>
      <c r="F25" s="659">
        <f>注文シート!C9</f>
        <v>0</v>
      </c>
      <c r="G25" s="660"/>
      <c r="H25" s="660"/>
      <c r="I25" s="661"/>
      <c r="J25" s="707"/>
      <c r="K25" s="708"/>
      <c r="L25" s="769"/>
      <c r="M25" s="770"/>
      <c r="N25" s="770"/>
      <c r="O25" s="771"/>
      <c r="P25" s="65"/>
    </row>
    <row r="26" spans="1:16" ht="26.15" customHeight="1" thickBot="1">
      <c r="A26" s="686"/>
      <c r="B26" s="700"/>
      <c r="C26" s="701"/>
      <c r="D26" s="773"/>
      <c r="E26" s="756"/>
      <c r="F26" s="662"/>
      <c r="G26" s="663"/>
      <c r="H26" s="663"/>
      <c r="I26" s="664"/>
      <c r="J26" s="665" t="s">
        <v>134</v>
      </c>
      <c r="K26" s="666"/>
      <c r="L26" s="667">
        <f>注文シート!C15</f>
        <v>0</v>
      </c>
      <c r="M26" s="668"/>
      <c r="N26" s="668"/>
      <c r="O26" s="669"/>
      <c r="P26" s="346"/>
    </row>
    <row r="27" spans="1:16" ht="20.149999999999999" customHeight="1" thickTop="1">
      <c r="A27" s="686"/>
      <c r="B27" s="735" t="s">
        <v>616</v>
      </c>
      <c r="C27" s="736"/>
      <c r="D27" s="632"/>
      <c r="E27" s="740" t="s">
        <v>16</v>
      </c>
      <c r="F27" s="741"/>
      <c r="G27" s="740" t="s">
        <v>617</v>
      </c>
      <c r="H27" s="736"/>
      <c r="I27" s="736"/>
      <c r="J27" s="744"/>
      <c r="K27" s="747" t="s">
        <v>618</v>
      </c>
      <c r="L27" s="748"/>
      <c r="M27" s="748"/>
      <c r="N27" s="748"/>
      <c r="O27" s="748"/>
    </row>
    <row r="28" spans="1:16" ht="20.149999999999999" customHeight="1">
      <c r="A28" s="686"/>
      <c r="B28" s="737"/>
      <c r="C28" s="738"/>
      <c r="D28" s="739"/>
      <c r="E28" s="742"/>
      <c r="F28" s="743"/>
      <c r="G28" s="745"/>
      <c r="H28" s="738"/>
      <c r="I28" s="738"/>
      <c r="J28" s="746"/>
      <c r="K28" s="347" t="s">
        <v>619</v>
      </c>
      <c r="L28" s="348" t="s">
        <v>620</v>
      </c>
      <c r="M28" s="348" t="s">
        <v>621</v>
      </c>
      <c r="N28" s="348" t="s">
        <v>622</v>
      </c>
      <c r="O28" s="348" t="s">
        <v>357</v>
      </c>
    </row>
    <row r="29" spans="1:16" ht="28" customHeight="1">
      <c r="A29" s="686"/>
      <c r="B29" s="719"/>
      <c r="C29" s="720"/>
      <c r="D29" s="721"/>
      <c r="E29" s="726">
        <f>E22</f>
        <v>0</v>
      </c>
      <c r="F29" s="727"/>
      <c r="G29" s="349" t="s">
        <v>112</v>
      </c>
      <c r="H29" s="350" t="s">
        <v>623</v>
      </c>
      <c r="I29" s="350" t="s">
        <v>112</v>
      </c>
      <c r="J29" s="351" t="s">
        <v>113</v>
      </c>
      <c r="K29" s="352"/>
      <c r="L29" s="353"/>
      <c r="M29" s="353"/>
      <c r="N29" s="353"/>
      <c r="O29" s="353"/>
    </row>
    <row r="30" spans="1:16" ht="28" customHeight="1">
      <c r="A30" s="686"/>
      <c r="B30" s="719"/>
      <c r="C30" s="720"/>
      <c r="D30" s="721"/>
      <c r="E30" s="726">
        <f>E22</f>
        <v>0</v>
      </c>
      <c r="F30" s="727"/>
      <c r="G30" s="349" t="s">
        <v>112</v>
      </c>
      <c r="H30" s="350" t="s">
        <v>623</v>
      </c>
      <c r="I30" s="350" t="s">
        <v>112</v>
      </c>
      <c r="J30" s="351" t="s">
        <v>113</v>
      </c>
      <c r="K30" s="352"/>
      <c r="L30" s="353"/>
      <c r="M30" s="353"/>
      <c r="N30" s="353"/>
      <c r="O30" s="353"/>
    </row>
    <row r="31" spans="1:16" ht="28" customHeight="1">
      <c r="A31" s="686"/>
      <c r="B31" s="719"/>
      <c r="C31" s="720"/>
      <c r="D31" s="721"/>
      <c r="E31" s="726">
        <f>E22</f>
        <v>0</v>
      </c>
      <c r="F31" s="727"/>
      <c r="G31" s="349" t="s">
        <v>112</v>
      </c>
      <c r="H31" s="350" t="s">
        <v>623</v>
      </c>
      <c r="I31" s="350" t="s">
        <v>112</v>
      </c>
      <c r="J31" s="351" t="s">
        <v>113</v>
      </c>
      <c r="K31" s="352"/>
      <c r="L31" s="353"/>
      <c r="M31" s="353"/>
      <c r="N31" s="353"/>
      <c r="O31" s="353"/>
    </row>
    <row r="32" spans="1:16" ht="28" customHeight="1">
      <c r="A32" s="686"/>
      <c r="B32" s="719"/>
      <c r="C32" s="720"/>
      <c r="D32" s="721"/>
      <c r="E32" s="726">
        <f>E22</f>
        <v>0</v>
      </c>
      <c r="F32" s="727"/>
      <c r="G32" s="349" t="s">
        <v>112</v>
      </c>
      <c r="H32" s="350" t="s">
        <v>623</v>
      </c>
      <c r="I32" s="354" t="s">
        <v>112</v>
      </c>
      <c r="J32" s="351" t="s">
        <v>113</v>
      </c>
      <c r="K32" s="352"/>
      <c r="L32" s="353"/>
      <c r="M32" s="353"/>
      <c r="N32" s="353"/>
      <c r="O32" s="353"/>
    </row>
    <row r="33" spans="1:16" ht="23.15" customHeight="1">
      <c r="A33" s="686"/>
      <c r="B33" s="722"/>
      <c r="C33" s="723"/>
      <c r="D33" s="355"/>
      <c r="E33" s="724"/>
      <c r="F33" s="725"/>
      <c r="G33" s="356"/>
      <c r="H33" s="356"/>
      <c r="I33" s="357"/>
      <c r="J33" s="358"/>
      <c r="K33" s="352"/>
      <c r="L33" s="353"/>
      <c r="M33" s="353"/>
      <c r="N33" s="353"/>
      <c r="O33" s="353"/>
    </row>
    <row r="34" spans="1:16" ht="23.15" customHeight="1" thickBot="1">
      <c r="A34" s="686"/>
      <c r="B34" s="643"/>
      <c r="C34" s="730"/>
      <c r="D34" s="730"/>
      <c r="E34" s="730"/>
      <c r="F34" s="730"/>
      <c r="G34" s="730"/>
      <c r="H34" s="730"/>
      <c r="I34" s="730"/>
      <c r="J34" s="731"/>
      <c r="K34" s="732" t="s">
        <v>624</v>
      </c>
      <c r="L34" s="733"/>
      <c r="M34" s="733"/>
      <c r="N34" s="734"/>
      <c r="O34" s="359"/>
    </row>
    <row r="35" spans="1:16" ht="20.149999999999999" customHeight="1" thickTop="1">
      <c r="A35" s="686"/>
      <c r="B35" s="709" t="s">
        <v>26</v>
      </c>
      <c r="C35" s="710"/>
      <c r="D35" s="711"/>
      <c r="E35" s="715"/>
      <c r="F35" s="716"/>
      <c r="G35" s="716"/>
      <c r="H35" s="716"/>
      <c r="I35" s="716"/>
      <c r="J35" s="716"/>
      <c r="K35" s="716"/>
      <c r="L35" s="716"/>
      <c r="M35" s="716"/>
      <c r="N35" s="716"/>
      <c r="O35" s="717"/>
      <c r="P35" s="65"/>
    </row>
    <row r="36" spans="1:16" ht="20.149999999999999" customHeight="1" thickBot="1">
      <c r="A36" s="686"/>
      <c r="B36" s="712"/>
      <c r="C36" s="713"/>
      <c r="D36" s="714"/>
      <c r="E36" s="718"/>
      <c r="F36" s="716"/>
      <c r="G36" s="716"/>
      <c r="H36" s="716"/>
      <c r="I36" s="716"/>
      <c r="J36" s="716"/>
      <c r="K36" s="716"/>
      <c r="L36" s="716"/>
      <c r="M36" s="716"/>
      <c r="N36" s="716"/>
      <c r="O36" s="717"/>
    </row>
    <row r="37" spans="1:16" ht="20.149999999999999" customHeight="1" thickTop="1">
      <c r="A37" s="650"/>
      <c r="B37" s="674" t="s">
        <v>27</v>
      </c>
      <c r="C37" s="675"/>
      <c r="D37" s="676"/>
      <c r="E37" s="677"/>
      <c r="F37" s="678"/>
      <c r="G37" s="678"/>
      <c r="H37" s="678"/>
      <c r="I37" s="678"/>
      <c r="J37" s="678"/>
      <c r="K37" s="678"/>
      <c r="L37" s="678"/>
      <c r="M37" s="678"/>
      <c r="N37" s="678"/>
      <c r="O37" s="679"/>
    </row>
    <row r="38" spans="1:16" ht="20.149999999999999" customHeight="1">
      <c r="A38" s="650"/>
      <c r="B38" s="683" t="s">
        <v>28</v>
      </c>
      <c r="C38" s="684"/>
      <c r="D38" s="685"/>
      <c r="E38" s="680"/>
      <c r="F38" s="681"/>
      <c r="G38" s="681"/>
      <c r="H38" s="681"/>
      <c r="I38" s="681"/>
      <c r="J38" s="681"/>
      <c r="K38" s="681"/>
      <c r="L38" s="681"/>
      <c r="M38" s="681"/>
      <c r="N38" s="681"/>
      <c r="O38" s="682"/>
    </row>
    <row r="39" spans="1:16" ht="20.149999999999999" customHeight="1">
      <c r="A39" s="360"/>
      <c r="B39" s="361"/>
      <c r="C39" s="361"/>
      <c r="D39" s="361"/>
      <c r="E39" s="361"/>
      <c r="F39" s="361"/>
      <c r="G39" s="361"/>
      <c r="H39" s="361"/>
      <c r="I39" s="361"/>
      <c r="J39" s="361"/>
      <c r="K39" s="361"/>
      <c r="L39" s="361"/>
      <c r="M39" s="361"/>
      <c r="N39" s="361"/>
      <c r="O39" s="361"/>
    </row>
    <row r="40" spans="1:16" ht="20.149999999999999" customHeight="1">
      <c r="A40" s="1"/>
    </row>
    <row r="41" spans="1:16" ht="36">
      <c r="A41" s="362" t="s">
        <v>625</v>
      </c>
      <c r="B41" s="363" t="s">
        <v>626</v>
      </c>
      <c r="C41" s="363" t="s">
        <v>29</v>
      </c>
      <c r="D41" s="363" t="s">
        <v>626</v>
      </c>
    </row>
    <row r="42" spans="1:16" ht="13.5">
      <c r="A42" s="335"/>
      <c r="B42" s="320"/>
      <c r="C42" s="320"/>
      <c r="D42" s="320"/>
      <c r="E42" s="320"/>
    </row>
    <row r="43" spans="1:16" s="18" customFormat="1" ht="14">
      <c r="A43" s="672" t="s">
        <v>30</v>
      </c>
      <c r="B43" s="673"/>
      <c r="C43" s="673"/>
      <c r="D43" s="673"/>
      <c r="E43" s="673"/>
    </row>
    <row r="44" spans="1:16">
      <c r="A44" s="364" t="s">
        <v>31</v>
      </c>
    </row>
  </sheetData>
  <mergeCells count="71">
    <mergeCell ref="F10:G10"/>
    <mergeCell ref="H10:O10"/>
    <mergeCell ref="B34:J34"/>
    <mergeCell ref="K34:N34"/>
    <mergeCell ref="B27:D28"/>
    <mergeCell ref="E27:F28"/>
    <mergeCell ref="G27:J28"/>
    <mergeCell ref="K27:O27"/>
    <mergeCell ref="B15:O15"/>
    <mergeCell ref="B16:O16"/>
    <mergeCell ref="B17:O17"/>
    <mergeCell ref="B18:O18"/>
    <mergeCell ref="B19:C21"/>
    <mergeCell ref="D19:O21"/>
    <mergeCell ref="L24:O25"/>
    <mergeCell ref="D25:E26"/>
    <mergeCell ref="B35:D36"/>
    <mergeCell ref="E35:O36"/>
    <mergeCell ref="B29:D29"/>
    <mergeCell ref="B30:D30"/>
    <mergeCell ref="B31:D31"/>
    <mergeCell ref="B32:D32"/>
    <mergeCell ref="B33:C33"/>
    <mergeCell ref="E33:F33"/>
    <mergeCell ref="E29:F29"/>
    <mergeCell ref="E30:F30"/>
    <mergeCell ref="E31:F31"/>
    <mergeCell ref="E32:F32"/>
    <mergeCell ref="A43:E43"/>
    <mergeCell ref="B37:D37"/>
    <mergeCell ref="E37:O38"/>
    <mergeCell ref="B38:D38"/>
    <mergeCell ref="A6:A38"/>
    <mergeCell ref="B6:O6"/>
    <mergeCell ref="B7:O7"/>
    <mergeCell ref="B8:O8"/>
    <mergeCell ref="B9:O9"/>
    <mergeCell ref="C10:E10"/>
    <mergeCell ref="C11:E11"/>
    <mergeCell ref="B23:C23"/>
    <mergeCell ref="B24:C26"/>
    <mergeCell ref="D24:E24"/>
    <mergeCell ref="F24:I24"/>
    <mergeCell ref="J24:K25"/>
    <mergeCell ref="F25:I26"/>
    <mergeCell ref="J26:K26"/>
    <mergeCell ref="L26:O26"/>
    <mergeCell ref="E22:H22"/>
    <mergeCell ref="L22:M22"/>
    <mergeCell ref="A4:J4"/>
    <mergeCell ref="F11:O11"/>
    <mergeCell ref="C12:E12"/>
    <mergeCell ref="N22:O22"/>
    <mergeCell ref="B22:C22"/>
    <mergeCell ref="F12:O12"/>
    <mergeCell ref="C13:E13"/>
    <mergeCell ref="G13:J13"/>
    <mergeCell ref="L13:O13"/>
    <mergeCell ref="B14:O14"/>
    <mergeCell ref="L4:L5"/>
    <mergeCell ref="M4:M5"/>
    <mergeCell ref="N4:N5"/>
    <mergeCell ref="O4:O5"/>
    <mergeCell ref="A5:J5"/>
    <mergeCell ref="I22:J22"/>
    <mergeCell ref="A2:J2"/>
    <mergeCell ref="L2:L3"/>
    <mergeCell ref="M2:M3"/>
    <mergeCell ref="N2:N3"/>
    <mergeCell ref="O2:O3"/>
    <mergeCell ref="A3:J3"/>
  </mergeCells>
  <phoneticPr fontId="8"/>
  <pageMargins left="0.39370078740157483" right="0.39370078740157483" top="0.98425196850393704" bottom="0.39370078740157483" header="0.51181102362204722" footer="0.51181102362204722"/>
  <pageSetup paperSize="9" scale="8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2E24-7DF1-4F66-84DD-1B78ECE39EA0}">
  <dimension ref="A1:O43"/>
  <sheetViews>
    <sheetView view="pageBreakPreview" zoomScaleNormal="100" zoomScaleSheetLayoutView="100" workbookViewId="0">
      <selection activeCell="E35" sqref="E35:O36"/>
    </sheetView>
  </sheetViews>
  <sheetFormatPr defaultColWidth="9" defaultRowHeight="13"/>
  <cols>
    <col min="1" max="1" width="6.6328125" style="323" customWidth="1"/>
    <col min="2" max="15" width="7.08984375" style="323" customWidth="1"/>
    <col min="16" max="16384" width="9" style="323"/>
  </cols>
  <sheetData>
    <row r="1" spans="1:15">
      <c r="A1" s="17" t="s">
        <v>610</v>
      </c>
    </row>
    <row r="2" spans="1:15" ht="13.5">
      <c r="A2" s="628" t="s">
        <v>18</v>
      </c>
      <c r="B2" s="628"/>
      <c r="C2" s="628"/>
      <c r="D2" s="628"/>
      <c r="E2" s="628"/>
      <c r="F2" s="628"/>
      <c r="G2" s="628"/>
      <c r="H2" s="628"/>
      <c r="I2" s="628"/>
      <c r="J2" s="628"/>
      <c r="K2" s="335"/>
      <c r="L2" s="365"/>
      <c r="M2" s="365"/>
      <c r="N2" s="365"/>
      <c r="O2" s="365"/>
    </row>
    <row r="3" spans="1:15" ht="6" customHeight="1">
      <c r="A3" s="634"/>
      <c r="B3" s="634"/>
      <c r="C3" s="634"/>
      <c r="D3" s="634"/>
      <c r="E3" s="634"/>
      <c r="F3" s="634"/>
      <c r="G3" s="634"/>
      <c r="H3" s="634"/>
      <c r="I3" s="634"/>
      <c r="J3" s="634"/>
      <c r="K3" s="335"/>
      <c r="L3" s="16"/>
      <c r="M3" s="366"/>
      <c r="N3" s="366"/>
      <c r="O3" s="366"/>
    </row>
    <row r="4" spans="1:15" ht="18" customHeight="1">
      <c r="A4" s="634" t="s">
        <v>612</v>
      </c>
      <c r="B4" s="634"/>
      <c r="C4" s="634"/>
      <c r="D4" s="634"/>
      <c r="E4" s="634"/>
      <c r="F4" s="634"/>
      <c r="G4" s="634"/>
      <c r="H4" s="634"/>
      <c r="I4" s="634"/>
      <c r="J4" s="634"/>
      <c r="K4" s="335"/>
      <c r="L4" s="367"/>
      <c r="M4" s="367"/>
      <c r="N4" s="367"/>
      <c r="O4" s="367"/>
    </row>
    <row r="5" spans="1:15" ht="6.75" customHeight="1" thickBot="1">
      <c r="A5" s="656"/>
      <c r="B5" s="656"/>
      <c r="C5" s="656"/>
      <c r="D5" s="656"/>
      <c r="E5" s="656"/>
      <c r="F5" s="656"/>
      <c r="G5" s="656"/>
      <c r="H5" s="656"/>
      <c r="I5" s="656"/>
      <c r="J5" s="656"/>
      <c r="K5" s="335"/>
      <c r="L5" s="368"/>
      <c r="M5" s="369"/>
      <c r="N5" s="369"/>
      <c r="O5" s="369"/>
    </row>
    <row r="6" spans="1:15" ht="18" customHeight="1" thickTop="1">
      <c r="A6" s="686"/>
      <c r="B6" s="687"/>
      <c r="C6" s="687"/>
      <c r="D6" s="687"/>
      <c r="E6" s="687"/>
      <c r="F6" s="687"/>
      <c r="G6" s="687"/>
      <c r="H6" s="687"/>
      <c r="I6" s="687"/>
      <c r="J6" s="687"/>
      <c r="K6" s="687"/>
      <c r="L6" s="687"/>
      <c r="M6" s="687"/>
      <c r="N6" s="687"/>
      <c r="O6" s="688"/>
    </row>
    <row r="7" spans="1:15" ht="18" customHeight="1">
      <c r="A7" s="686"/>
      <c r="B7" s="689" t="s">
        <v>627</v>
      </c>
      <c r="C7" s="689"/>
      <c r="D7" s="689"/>
      <c r="E7" s="689"/>
      <c r="F7" s="689"/>
      <c r="G7" s="689"/>
      <c r="H7" s="689"/>
      <c r="I7" s="689"/>
      <c r="J7" s="689"/>
      <c r="K7" s="689"/>
      <c r="L7" s="689"/>
      <c r="M7" s="689"/>
      <c r="N7" s="689"/>
      <c r="O7" s="690"/>
    </row>
    <row r="8" spans="1:15" ht="18" customHeight="1">
      <c r="A8" s="686"/>
      <c r="B8" s="691">
        <f ca="1">TODAY()</f>
        <v>44667</v>
      </c>
      <c r="C8" s="691"/>
      <c r="D8" s="691"/>
      <c r="E8" s="691"/>
      <c r="F8" s="691"/>
      <c r="G8" s="691"/>
      <c r="H8" s="691"/>
      <c r="I8" s="691"/>
      <c r="J8" s="691"/>
      <c r="K8" s="691"/>
      <c r="L8" s="691"/>
      <c r="M8" s="691"/>
      <c r="N8" s="691"/>
      <c r="O8" s="692"/>
    </row>
    <row r="9" spans="1:15" ht="18" customHeight="1">
      <c r="A9" s="686"/>
      <c r="B9" s="774" t="s">
        <v>614</v>
      </c>
      <c r="C9" s="634"/>
      <c r="D9" s="634"/>
      <c r="E9" s="634"/>
      <c r="F9" s="634"/>
      <c r="G9" s="634"/>
      <c r="H9" s="634"/>
      <c r="I9" s="634"/>
      <c r="J9" s="634"/>
      <c r="K9" s="634"/>
      <c r="L9" s="634"/>
      <c r="M9" s="634"/>
      <c r="N9" s="634"/>
      <c r="O9" s="693"/>
    </row>
    <row r="10" spans="1:15" ht="25" customHeight="1">
      <c r="A10" s="686"/>
      <c r="B10" s="337" t="s">
        <v>10</v>
      </c>
      <c r="C10" s="694" t="s">
        <v>33</v>
      </c>
      <c r="D10" s="694"/>
      <c r="E10" s="695"/>
      <c r="F10" s="775">
        <f>申請書!F10</f>
        <v>0</v>
      </c>
      <c r="G10" s="775"/>
      <c r="H10" s="775">
        <f>申請書!H10</f>
        <v>0</v>
      </c>
      <c r="I10" s="775"/>
      <c r="J10" s="775"/>
      <c r="K10" s="775"/>
      <c r="L10" s="775"/>
      <c r="M10" s="775"/>
      <c r="N10" s="775"/>
      <c r="O10" s="776"/>
    </row>
    <row r="11" spans="1:15" ht="25" customHeight="1">
      <c r="A11" s="686"/>
      <c r="B11" s="337" t="s">
        <v>19</v>
      </c>
      <c r="C11" s="639" t="s">
        <v>32</v>
      </c>
      <c r="D11" s="639"/>
      <c r="E11" s="640"/>
      <c r="F11" s="781">
        <f>申請書!F11</f>
        <v>0</v>
      </c>
      <c r="G11" s="781"/>
      <c r="H11" s="781"/>
      <c r="I11" s="782"/>
      <c r="J11" s="782"/>
      <c r="K11" s="782"/>
      <c r="L11" s="782"/>
      <c r="M11" s="782"/>
      <c r="N11" s="782"/>
      <c r="O11" s="783"/>
    </row>
    <row r="12" spans="1:15" ht="25" customHeight="1">
      <c r="A12" s="686"/>
      <c r="B12" s="338" t="s">
        <v>20</v>
      </c>
      <c r="C12" s="639" t="s">
        <v>34</v>
      </c>
      <c r="D12" s="639"/>
      <c r="E12" s="640"/>
      <c r="F12" s="781">
        <f>申請書!F12</f>
        <v>0</v>
      </c>
      <c r="G12" s="781"/>
      <c r="H12" s="781"/>
      <c r="I12" s="782"/>
      <c r="J12" s="782"/>
      <c r="K12" s="782"/>
      <c r="L12" s="782"/>
      <c r="M12" s="782"/>
      <c r="N12" s="782"/>
      <c r="O12" s="783"/>
    </row>
    <row r="13" spans="1:15" ht="25" customHeight="1">
      <c r="A13" s="686"/>
      <c r="B13" s="22" t="s">
        <v>21</v>
      </c>
      <c r="C13" s="639" t="s">
        <v>35</v>
      </c>
      <c r="D13" s="639"/>
      <c r="E13" s="640"/>
      <c r="F13" s="370" t="s">
        <v>135</v>
      </c>
      <c r="G13" s="781">
        <f>申請書!G13</f>
        <v>0</v>
      </c>
      <c r="H13" s="781"/>
      <c r="I13" s="781"/>
      <c r="J13" s="781"/>
      <c r="K13" s="371" t="s">
        <v>77</v>
      </c>
      <c r="L13" s="784">
        <f>申請書!L13</f>
        <v>0</v>
      </c>
      <c r="M13" s="784"/>
      <c r="N13" s="784"/>
      <c r="O13" s="785"/>
    </row>
    <row r="14" spans="1:15" ht="20.149999999999999" customHeight="1">
      <c r="A14" s="686"/>
      <c r="B14" s="649"/>
      <c r="C14" s="650"/>
      <c r="D14" s="650"/>
      <c r="E14" s="650"/>
      <c r="F14" s="650"/>
      <c r="G14" s="650"/>
      <c r="H14" s="650"/>
      <c r="I14" s="650"/>
      <c r="J14" s="650"/>
      <c r="K14" s="650"/>
      <c r="L14" s="650"/>
      <c r="M14" s="650"/>
      <c r="N14" s="650"/>
      <c r="O14" s="686"/>
    </row>
    <row r="15" spans="1:15" ht="20.149999999999999" customHeight="1">
      <c r="A15" s="686"/>
      <c r="B15" s="786" t="s">
        <v>628</v>
      </c>
      <c r="C15" s="787"/>
      <c r="D15" s="787"/>
      <c r="E15" s="787"/>
      <c r="F15" s="787"/>
      <c r="G15" s="787"/>
      <c r="H15" s="787"/>
      <c r="I15" s="787"/>
      <c r="J15" s="787"/>
      <c r="K15" s="787"/>
      <c r="L15" s="787"/>
      <c r="M15" s="787"/>
      <c r="N15" s="787"/>
      <c r="O15" s="788"/>
    </row>
    <row r="16" spans="1:15" ht="20.149999999999999" customHeight="1">
      <c r="A16" s="686"/>
      <c r="B16" s="634"/>
      <c r="C16" s="634"/>
      <c r="D16" s="634"/>
      <c r="E16" s="634"/>
      <c r="F16" s="634"/>
      <c r="G16" s="634"/>
      <c r="H16" s="634"/>
      <c r="I16" s="634"/>
      <c r="J16" s="634"/>
      <c r="K16" s="634"/>
      <c r="L16" s="634"/>
      <c r="M16" s="634"/>
      <c r="N16" s="634"/>
      <c r="O16" s="693"/>
    </row>
    <row r="17" spans="1:15" ht="20.149999999999999" customHeight="1">
      <c r="A17" s="686"/>
      <c r="B17" s="634" t="s">
        <v>255</v>
      </c>
      <c r="C17" s="634"/>
      <c r="D17" s="634"/>
      <c r="E17" s="634"/>
      <c r="F17" s="634"/>
      <c r="G17" s="634"/>
      <c r="H17" s="634"/>
      <c r="I17" s="634"/>
      <c r="J17" s="634"/>
      <c r="K17" s="634"/>
      <c r="L17" s="634"/>
      <c r="M17" s="634"/>
      <c r="N17" s="634"/>
      <c r="O17" s="693"/>
    </row>
    <row r="18" spans="1:15" ht="20.149999999999999" customHeight="1">
      <c r="A18" s="686"/>
      <c r="B18" s="698" t="s">
        <v>22</v>
      </c>
      <c r="C18" s="751"/>
      <c r="D18" s="751"/>
      <c r="E18" s="751"/>
      <c r="F18" s="751"/>
      <c r="G18" s="751"/>
      <c r="H18" s="751"/>
      <c r="I18" s="751"/>
      <c r="J18" s="751"/>
      <c r="K18" s="751"/>
      <c r="L18" s="751"/>
      <c r="M18" s="751"/>
      <c r="N18" s="751"/>
      <c r="O18" s="752"/>
    </row>
    <row r="19" spans="1:15" ht="15" customHeight="1">
      <c r="A19" s="686"/>
      <c r="B19" s="753"/>
      <c r="C19" s="753"/>
      <c r="D19" s="753"/>
      <c r="E19" s="753"/>
      <c r="F19" s="753"/>
      <c r="G19" s="753"/>
      <c r="H19" s="753"/>
      <c r="I19" s="753"/>
      <c r="J19" s="753"/>
      <c r="K19" s="753"/>
      <c r="L19" s="753"/>
      <c r="M19" s="753"/>
      <c r="N19" s="753"/>
      <c r="O19" s="754"/>
    </row>
    <row r="20" spans="1:15" ht="13.5" customHeight="1">
      <c r="A20" s="686"/>
      <c r="B20" s="755" t="s">
        <v>23</v>
      </c>
      <c r="C20" s="697"/>
      <c r="D20" s="789">
        <f>申請書!D19</f>
        <v>0</v>
      </c>
      <c r="E20" s="790"/>
      <c r="F20" s="790"/>
      <c r="G20" s="790"/>
      <c r="H20" s="790"/>
      <c r="I20" s="790"/>
      <c r="J20" s="790"/>
      <c r="K20" s="790"/>
      <c r="L20" s="790"/>
      <c r="M20" s="790"/>
      <c r="N20" s="790"/>
      <c r="O20" s="791"/>
    </row>
    <row r="21" spans="1:15">
      <c r="A21" s="686"/>
      <c r="B21" s="751"/>
      <c r="C21" s="699"/>
      <c r="D21" s="792"/>
      <c r="E21" s="793"/>
      <c r="F21" s="793"/>
      <c r="G21" s="793"/>
      <c r="H21" s="793"/>
      <c r="I21" s="793"/>
      <c r="J21" s="793"/>
      <c r="K21" s="793"/>
      <c r="L21" s="793"/>
      <c r="M21" s="793"/>
      <c r="N21" s="793"/>
      <c r="O21" s="794"/>
    </row>
    <row r="22" spans="1:15">
      <c r="A22" s="686"/>
      <c r="B22" s="756"/>
      <c r="C22" s="701"/>
      <c r="D22" s="795"/>
      <c r="E22" s="796"/>
      <c r="F22" s="796"/>
      <c r="G22" s="796"/>
      <c r="H22" s="796"/>
      <c r="I22" s="796"/>
      <c r="J22" s="796"/>
      <c r="K22" s="796"/>
      <c r="L22" s="796"/>
      <c r="M22" s="796"/>
      <c r="N22" s="796"/>
      <c r="O22" s="797"/>
    </row>
    <row r="23" spans="1:15" ht="25" customHeight="1">
      <c r="A23" s="686"/>
      <c r="B23" s="643" t="s">
        <v>24</v>
      </c>
      <c r="C23" s="644"/>
      <c r="D23" s="372"/>
      <c r="E23" s="777">
        <f>申請書!E22</f>
        <v>0</v>
      </c>
      <c r="F23" s="777"/>
      <c r="G23" s="777"/>
      <c r="H23" s="777"/>
      <c r="I23" s="777"/>
      <c r="J23" s="777"/>
      <c r="K23" s="778" t="str">
        <f>申請書!K22</f>
        <v>から</v>
      </c>
      <c r="L23" s="779"/>
      <c r="M23" s="405" t="s">
        <v>654</v>
      </c>
      <c r="N23" s="778" t="str">
        <f>申請書!N22</f>
        <v>まで</v>
      </c>
      <c r="O23" s="780"/>
    </row>
    <row r="24" spans="1:15" ht="25" customHeight="1">
      <c r="A24" s="686"/>
      <c r="B24" s="643" t="s">
        <v>25</v>
      </c>
      <c r="C24" s="644"/>
      <c r="D24" s="373" t="s">
        <v>658</v>
      </c>
      <c r="E24" s="406">
        <f>申請書!E23</f>
        <v>0</v>
      </c>
      <c r="F24" s="406" t="s">
        <v>656</v>
      </c>
      <c r="G24" s="341" t="s">
        <v>659</v>
      </c>
      <c r="H24" s="406">
        <f>申請書!H23</f>
        <v>0</v>
      </c>
      <c r="I24" s="407" t="s">
        <v>656</v>
      </c>
      <c r="J24" s="407"/>
      <c r="K24" s="407" t="s">
        <v>657</v>
      </c>
      <c r="L24" s="407">
        <f>E24+H24</f>
        <v>0</v>
      </c>
      <c r="M24" s="407" t="s">
        <v>656</v>
      </c>
      <c r="N24" s="407"/>
      <c r="O24" s="374"/>
    </row>
    <row r="25" spans="1:15" ht="26.15" customHeight="1">
      <c r="A25" s="686"/>
      <c r="B25" s="696" t="s">
        <v>629</v>
      </c>
      <c r="C25" s="755"/>
      <c r="D25" s="697" t="s">
        <v>326</v>
      </c>
      <c r="E25" s="801">
        <f>申請書!F25</f>
        <v>0</v>
      </c>
      <c r="F25" s="802"/>
      <c r="G25" s="802"/>
      <c r="H25" s="802"/>
      <c r="I25" s="802"/>
      <c r="J25" s="805" t="s">
        <v>615</v>
      </c>
      <c r="K25" s="806"/>
      <c r="L25" s="807">
        <f>申請書!L24</f>
        <v>0</v>
      </c>
      <c r="M25" s="808"/>
      <c r="N25" s="808"/>
      <c r="O25" s="809"/>
    </row>
    <row r="26" spans="1:15" ht="26.15" customHeight="1" thickBot="1">
      <c r="A26" s="686"/>
      <c r="B26" s="700"/>
      <c r="C26" s="756"/>
      <c r="D26" s="701"/>
      <c r="E26" s="803"/>
      <c r="F26" s="804"/>
      <c r="G26" s="804"/>
      <c r="H26" s="804"/>
      <c r="I26" s="804"/>
      <c r="J26" s="810" t="s">
        <v>630</v>
      </c>
      <c r="K26" s="811"/>
      <c r="L26" s="812">
        <f>申請書!L26</f>
        <v>0</v>
      </c>
      <c r="M26" s="813"/>
      <c r="N26" s="813"/>
      <c r="O26" s="814"/>
    </row>
    <row r="27" spans="1:15" ht="20.149999999999999" customHeight="1" thickTop="1">
      <c r="A27" s="686"/>
      <c r="B27" s="735" t="s">
        <v>616</v>
      </c>
      <c r="C27" s="736"/>
      <c r="D27" s="632"/>
      <c r="E27" s="740" t="s">
        <v>16</v>
      </c>
      <c r="F27" s="741"/>
      <c r="G27" s="740" t="s">
        <v>617</v>
      </c>
      <c r="H27" s="736"/>
      <c r="I27" s="736"/>
      <c r="J27" s="744"/>
      <c r="K27" s="747" t="s">
        <v>618</v>
      </c>
      <c r="L27" s="748"/>
      <c r="M27" s="748"/>
      <c r="N27" s="748"/>
      <c r="O27" s="748"/>
    </row>
    <row r="28" spans="1:15" ht="20.149999999999999" customHeight="1">
      <c r="A28" s="686"/>
      <c r="B28" s="737"/>
      <c r="C28" s="738"/>
      <c r="D28" s="739"/>
      <c r="E28" s="742"/>
      <c r="F28" s="743"/>
      <c r="G28" s="745"/>
      <c r="H28" s="738"/>
      <c r="I28" s="738"/>
      <c r="J28" s="746"/>
      <c r="K28" s="347" t="s">
        <v>619</v>
      </c>
      <c r="L28" s="348" t="s">
        <v>620</v>
      </c>
      <c r="M28" s="348" t="s">
        <v>621</v>
      </c>
      <c r="N28" s="348" t="s">
        <v>622</v>
      </c>
      <c r="O28" s="348" t="s">
        <v>357</v>
      </c>
    </row>
    <row r="29" spans="1:15" ht="28" customHeight="1">
      <c r="A29" s="686"/>
      <c r="B29" s="798">
        <f>[1]申請書!B29</f>
        <v>0</v>
      </c>
      <c r="C29" s="799"/>
      <c r="D29" s="800"/>
      <c r="E29" s="726">
        <f>E23</f>
        <v>0</v>
      </c>
      <c r="F29" s="727"/>
      <c r="G29" s="349" t="str">
        <f>申請書!G29</f>
        <v>時</v>
      </c>
      <c r="H29" s="375" t="str">
        <f>申請書!H29</f>
        <v>分から</v>
      </c>
      <c r="I29" s="375" t="str">
        <f>申請書!I29</f>
        <v>時</v>
      </c>
      <c r="J29" s="375" t="str">
        <f>申請書!J29</f>
        <v>分</v>
      </c>
      <c r="K29" s="352"/>
      <c r="L29" s="353"/>
      <c r="M29" s="353"/>
      <c r="N29" s="353"/>
      <c r="O29" s="353"/>
    </row>
    <row r="30" spans="1:15" ht="28" customHeight="1">
      <c r="A30" s="686"/>
      <c r="B30" s="798">
        <f>[1]申請書!B30</f>
        <v>0</v>
      </c>
      <c r="C30" s="799"/>
      <c r="D30" s="800"/>
      <c r="E30" s="726">
        <f>E23</f>
        <v>0</v>
      </c>
      <c r="F30" s="727"/>
      <c r="G30" s="349" t="str">
        <f>申請書!G30</f>
        <v>時</v>
      </c>
      <c r="H30" s="375" t="str">
        <f>申請書!H30</f>
        <v>分から</v>
      </c>
      <c r="I30" s="375" t="str">
        <f>申請書!I30</f>
        <v>時</v>
      </c>
      <c r="J30" s="375" t="str">
        <f>申請書!J30</f>
        <v>分</v>
      </c>
      <c r="K30" s="352"/>
      <c r="L30" s="353"/>
      <c r="M30" s="353"/>
      <c r="N30" s="353"/>
      <c r="O30" s="353"/>
    </row>
    <row r="31" spans="1:15" ht="28" customHeight="1">
      <c r="A31" s="686"/>
      <c r="B31" s="798">
        <f>[1]申請書!B31</f>
        <v>0</v>
      </c>
      <c r="C31" s="799"/>
      <c r="D31" s="800"/>
      <c r="E31" s="726">
        <f>E23</f>
        <v>0</v>
      </c>
      <c r="F31" s="727"/>
      <c r="G31" s="349" t="str">
        <f>申請書!G31</f>
        <v>時</v>
      </c>
      <c r="H31" s="375" t="str">
        <f>申請書!H31</f>
        <v>分から</v>
      </c>
      <c r="I31" s="375" t="str">
        <f>申請書!I31</f>
        <v>時</v>
      </c>
      <c r="J31" s="375" t="str">
        <f>申請書!J31</f>
        <v>分</v>
      </c>
      <c r="K31" s="352"/>
      <c r="L31" s="353"/>
      <c r="M31" s="353"/>
      <c r="N31" s="353"/>
      <c r="O31" s="353"/>
    </row>
    <row r="32" spans="1:15" ht="28" customHeight="1">
      <c r="A32" s="686"/>
      <c r="B32" s="798">
        <f>[1]申請書!B32</f>
        <v>0</v>
      </c>
      <c r="C32" s="799"/>
      <c r="D32" s="800"/>
      <c r="E32" s="726">
        <f>E23</f>
        <v>0</v>
      </c>
      <c r="F32" s="727"/>
      <c r="G32" s="349" t="str">
        <f>申請書!G32</f>
        <v>時</v>
      </c>
      <c r="H32" s="375" t="str">
        <f>申請書!H32</f>
        <v>分から</v>
      </c>
      <c r="I32" s="375" t="str">
        <f>申請書!I32</f>
        <v>時</v>
      </c>
      <c r="J32" s="375" t="str">
        <f>申請書!J32</f>
        <v>分</v>
      </c>
      <c r="K32" s="352"/>
      <c r="L32" s="353"/>
      <c r="M32" s="353"/>
      <c r="N32" s="353"/>
      <c r="O32" s="353"/>
    </row>
    <row r="33" spans="1:15" ht="23.15" customHeight="1">
      <c r="A33" s="686"/>
      <c r="B33" s="722"/>
      <c r="C33" s="723"/>
      <c r="D33" s="355"/>
      <c r="E33" s="724"/>
      <c r="F33" s="725"/>
      <c r="G33" s="356"/>
      <c r="H33" s="356"/>
      <c r="I33" s="357"/>
      <c r="J33" s="358"/>
      <c r="K33" s="352"/>
      <c r="L33" s="353"/>
      <c r="M33" s="353"/>
      <c r="N33" s="353"/>
      <c r="O33" s="353"/>
    </row>
    <row r="34" spans="1:15" ht="23.15" customHeight="1" thickBot="1">
      <c r="A34" s="686"/>
      <c r="B34" s="643"/>
      <c r="C34" s="730"/>
      <c r="D34" s="730"/>
      <c r="E34" s="730"/>
      <c r="F34" s="730"/>
      <c r="G34" s="730"/>
      <c r="H34" s="730"/>
      <c r="I34" s="730"/>
      <c r="J34" s="731"/>
      <c r="K34" s="732" t="s">
        <v>624</v>
      </c>
      <c r="L34" s="733"/>
      <c r="M34" s="733"/>
      <c r="N34" s="734"/>
      <c r="O34" s="359"/>
    </row>
    <row r="35" spans="1:15" ht="20.149999999999999" customHeight="1" thickTop="1">
      <c r="A35" s="686"/>
      <c r="B35" s="815" t="s">
        <v>26</v>
      </c>
      <c r="C35" s="816"/>
      <c r="D35" s="817"/>
      <c r="E35" s="821">
        <f>申請書!E35</f>
        <v>0</v>
      </c>
      <c r="F35" s="822"/>
      <c r="G35" s="822"/>
      <c r="H35" s="822"/>
      <c r="I35" s="822"/>
      <c r="J35" s="822"/>
      <c r="K35" s="822"/>
      <c r="L35" s="822"/>
      <c r="M35" s="822"/>
      <c r="N35" s="822"/>
      <c r="O35" s="823"/>
    </row>
    <row r="36" spans="1:15" ht="20.149999999999999" customHeight="1" thickBot="1">
      <c r="A36" s="686"/>
      <c r="B36" s="818"/>
      <c r="C36" s="819"/>
      <c r="D36" s="820"/>
      <c r="E36" s="821"/>
      <c r="F36" s="822"/>
      <c r="G36" s="822"/>
      <c r="H36" s="822"/>
      <c r="I36" s="822"/>
      <c r="J36" s="822"/>
      <c r="K36" s="822"/>
      <c r="L36" s="822"/>
      <c r="M36" s="822"/>
      <c r="N36" s="822"/>
      <c r="O36" s="823"/>
    </row>
    <row r="37" spans="1:15" ht="20.149999999999999" customHeight="1" thickTop="1">
      <c r="A37" s="650"/>
      <c r="B37" s="674" t="s">
        <v>27</v>
      </c>
      <c r="C37" s="675"/>
      <c r="D37" s="676"/>
      <c r="E37" s="677"/>
      <c r="F37" s="678"/>
      <c r="G37" s="678"/>
      <c r="H37" s="678"/>
      <c r="I37" s="678"/>
      <c r="J37" s="678"/>
      <c r="K37" s="678"/>
      <c r="L37" s="678"/>
      <c r="M37" s="678"/>
      <c r="N37" s="678"/>
      <c r="O37" s="679"/>
    </row>
    <row r="38" spans="1:15" ht="20.149999999999999" customHeight="1">
      <c r="A38" s="650"/>
      <c r="B38" s="683" t="s">
        <v>28</v>
      </c>
      <c r="C38" s="684"/>
      <c r="D38" s="685"/>
      <c r="E38" s="680"/>
      <c r="F38" s="681"/>
      <c r="G38" s="681"/>
      <c r="H38" s="681"/>
      <c r="I38" s="681"/>
      <c r="J38" s="681"/>
      <c r="K38" s="681"/>
      <c r="L38" s="681"/>
      <c r="M38" s="681"/>
      <c r="N38" s="681"/>
      <c r="O38" s="682"/>
    </row>
    <row r="39" spans="1:15" ht="20.149999999999999" customHeight="1">
      <c r="A39" s="360"/>
      <c r="B39" s="361"/>
      <c r="C39" s="361"/>
      <c r="D39" s="361"/>
      <c r="E39" s="361"/>
      <c r="F39" s="361"/>
      <c r="G39" s="361"/>
      <c r="H39" s="361"/>
      <c r="I39" s="361"/>
      <c r="J39" s="361"/>
      <c r="K39" s="361"/>
      <c r="L39" s="361"/>
      <c r="M39" s="361"/>
      <c r="N39" s="361"/>
      <c r="O39" s="361"/>
    </row>
    <row r="40" spans="1:15" ht="37.5">
      <c r="A40" s="376" t="s">
        <v>631</v>
      </c>
      <c r="B40" s="127" t="s">
        <v>626</v>
      </c>
      <c r="C40" s="127" t="s">
        <v>29</v>
      </c>
      <c r="D40" s="127" t="s">
        <v>626</v>
      </c>
    </row>
    <row r="41" spans="1:15" ht="13.5">
      <c r="A41" s="335"/>
      <c r="B41" s="320"/>
      <c r="C41" s="320"/>
      <c r="D41" s="320"/>
      <c r="E41" s="320"/>
    </row>
    <row r="42" spans="1:15" s="18" customFormat="1" ht="14">
      <c r="A42" s="672" t="s">
        <v>30</v>
      </c>
      <c r="B42" s="673"/>
      <c r="C42" s="673"/>
      <c r="D42" s="673"/>
      <c r="E42" s="673"/>
    </row>
    <row r="43" spans="1:15">
      <c r="A43" s="364" t="s">
        <v>31</v>
      </c>
    </row>
  </sheetData>
  <mergeCells count="61">
    <mergeCell ref="A42:E42"/>
    <mergeCell ref="K34:N34"/>
    <mergeCell ref="B35:D36"/>
    <mergeCell ref="E35:O36"/>
    <mergeCell ref="B37:D37"/>
    <mergeCell ref="E37:O38"/>
    <mergeCell ref="B38:D38"/>
    <mergeCell ref="B34:J34"/>
    <mergeCell ref="B30:D30"/>
    <mergeCell ref="B31:D31"/>
    <mergeCell ref="B32:D32"/>
    <mergeCell ref="B33:C33"/>
    <mergeCell ref="E33:F33"/>
    <mergeCell ref="E30:F30"/>
    <mergeCell ref="E31:F31"/>
    <mergeCell ref="E32:F32"/>
    <mergeCell ref="B20:C22"/>
    <mergeCell ref="D20:O22"/>
    <mergeCell ref="B23:C23"/>
    <mergeCell ref="B29:D29"/>
    <mergeCell ref="B24:C24"/>
    <mergeCell ref="B25:C26"/>
    <mergeCell ref="D25:D26"/>
    <mergeCell ref="E25:I26"/>
    <mergeCell ref="J25:K25"/>
    <mergeCell ref="L25:O25"/>
    <mergeCell ref="J26:K26"/>
    <mergeCell ref="L26:O26"/>
    <mergeCell ref="B27:D28"/>
    <mergeCell ref="E27:F28"/>
    <mergeCell ref="G27:J28"/>
    <mergeCell ref="K27:O27"/>
    <mergeCell ref="B19:O19"/>
    <mergeCell ref="C11:E11"/>
    <mergeCell ref="F11:O11"/>
    <mergeCell ref="C12:E12"/>
    <mergeCell ref="F12:O12"/>
    <mergeCell ref="C13:E13"/>
    <mergeCell ref="G13:J13"/>
    <mergeCell ref="L13:O13"/>
    <mergeCell ref="B14:O14"/>
    <mergeCell ref="B15:O15"/>
    <mergeCell ref="B16:O16"/>
    <mergeCell ref="B17:O17"/>
    <mergeCell ref="B18:O18"/>
    <mergeCell ref="A2:J2"/>
    <mergeCell ref="A3:J3"/>
    <mergeCell ref="A4:J4"/>
    <mergeCell ref="A5:J5"/>
    <mergeCell ref="A6:A38"/>
    <mergeCell ref="B6:O6"/>
    <mergeCell ref="B7:O7"/>
    <mergeCell ref="B8:O8"/>
    <mergeCell ref="B9:O9"/>
    <mergeCell ref="C10:E10"/>
    <mergeCell ref="F10:G10"/>
    <mergeCell ref="H10:O10"/>
    <mergeCell ref="E23:J23"/>
    <mergeCell ref="K23:L23"/>
    <mergeCell ref="N23:O23"/>
    <mergeCell ref="E29:F29"/>
  </mergeCells>
  <phoneticPr fontId="8"/>
  <pageMargins left="0.39370078740157483" right="0.39370078740157483" top="0.98425196850393704" bottom="0.59055118110236227"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DEADE-44FC-4390-9E06-B082629EC394}">
  <dimension ref="A1:K67"/>
  <sheetViews>
    <sheetView view="pageBreakPreview" zoomScaleNormal="100" zoomScaleSheetLayoutView="100" workbookViewId="0"/>
  </sheetViews>
  <sheetFormatPr defaultColWidth="8.81640625" defaultRowHeight="13"/>
  <cols>
    <col min="1" max="1" width="3.6328125" style="145" customWidth="1"/>
    <col min="2" max="11" width="9.08984375" style="145" customWidth="1"/>
    <col min="12" max="16384" width="8.81640625" style="145"/>
  </cols>
  <sheetData>
    <row r="1" spans="1:11" ht="16" customHeight="1">
      <c r="I1" s="825" t="s">
        <v>668</v>
      </c>
      <c r="J1" s="825"/>
      <c r="K1" s="825"/>
    </row>
    <row r="2" spans="1:11">
      <c r="B2" s="146"/>
    </row>
    <row r="3" spans="1:11" ht="25.5" customHeight="1">
      <c r="A3" s="826" t="s">
        <v>536</v>
      </c>
      <c r="B3" s="826"/>
      <c r="C3" s="826"/>
      <c r="D3" s="826"/>
      <c r="E3" s="826"/>
      <c r="F3" s="826"/>
      <c r="G3" s="826"/>
      <c r="H3" s="826"/>
      <c r="I3" s="826"/>
      <c r="J3" s="826"/>
      <c r="K3" s="826"/>
    </row>
    <row r="4" spans="1:11">
      <c r="B4" s="199"/>
    </row>
    <row r="5" spans="1:11" ht="50.15" customHeight="1">
      <c r="A5" s="827" t="s">
        <v>359</v>
      </c>
      <c r="B5" s="827"/>
      <c r="C5" s="827"/>
      <c r="D5" s="827"/>
      <c r="E5" s="827"/>
      <c r="F5" s="827"/>
      <c r="G5" s="827"/>
      <c r="H5" s="827"/>
      <c r="I5" s="827"/>
      <c r="J5" s="827"/>
      <c r="K5" s="827"/>
    </row>
    <row r="6" spans="1:11" ht="35.15" customHeight="1">
      <c r="A6" s="827" t="s">
        <v>439</v>
      </c>
      <c r="B6" s="827"/>
      <c r="C6" s="827"/>
      <c r="D6" s="827"/>
      <c r="E6" s="827"/>
      <c r="F6" s="827"/>
      <c r="G6" s="827"/>
      <c r="H6" s="827"/>
      <c r="I6" s="827"/>
      <c r="J6" s="827"/>
      <c r="K6" s="827"/>
    </row>
    <row r="7" spans="1:11">
      <c r="B7" s="147"/>
    </row>
    <row r="8" spans="1:11" ht="16" customHeight="1">
      <c r="A8" s="828" t="s">
        <v>360</v>
      </c>
      <c r="B8" s="828"/>
      <c r="C8" s="828"/>
      <c r="D8" s="828"/>
      <c r="E8" s="828"/>
      <c r="F8" s="828"/>
      <c r="G8" s="828"/>
      <c r="H8" s="828"/>
      <c r="I8" s="828"/>
      <c r="J8" s="828"/>
      <c r="K8" s="828"/>
    </row>
    <row r="9" spans="1:11" ht="16" customHeight="1">
      <c r="A9" s="145" t="s">
        <v>361</v>
      </c>
      <c r="B9" s="829" t="s">
        <v>440</v>
      </c>
      <c r="C9" s="829"/>
      <c r="D9" s="829"/>
      <c r="E9" s="829"/>
      <c r="F9" s="829"/>
      <c r="G9" s="829"/>
      <c r="H9" s="829"/>
      <c r="I9" s="829"/>
      <c r="J9" s="829"/>
      <c r="K9" s="829"/>
    </row>
    <row r="10" spans="1:11" ht="33" customHeight="1">
      <c r="A10" s="145" t="s">
        <v>361</v>
      </c>
      <c r="B10" s="827" t="s">
        <v>441</v>
      </c>
      <c r="C10" s="827"/>
      <c r="D10" s="827"/>
      <c r="E10" s="827"/>
      <c r="F10" s="827"/>
      <c r="G10" s="827"/>
      <c r="H10" s="827"/>
      <c r="I10" s="827"/>
      <c r="J10" s="827"/>
      <c r="K10" s="827"/>
    </row>
    <row r="11" spans="1:11" ht="16" customHeight="1">
      <c r="A11" s="145" t="s">
        <v>361</v>
      </c>
      <c r="B11" s="829" t="s">
        <v>362</v>
      </c>
      <c r="C11" s="829"/>
      <c r="D11" s="829"/>
      <c r="E11" s="829"/>
      <c r="F11" s="829"/>
      <c r="G11" s="829"/>
      <c r="H11" s="829"/>
      <c r="I11" s="829"/>
      <c r="J11" s="829"/>
      <c r="K11" s="829"/>
    </row>
    <row r="12" spans="1:11" ht="16" customHeight="1">
      <c r="A12" s="145" t="s">
        <v>361</v>
      </c>
      <c r="B12" s="829" t="s">
        <v>669</v>
      </c>
      <c r="C12" s="829"/>
      <c r="D12" s="829"/>
      <c r="E12" s="829"/>
      <c r="F12" s="829"/>
      <c r="G12" s="829"/>
      <c r="H12" s="829"/>
      <c r="I12" s="829"/>
      <c r="J12" s="829"/>
      <c r="K12" s="829"/>
    </row>
    <row r="13" spans="1:11" ht="43.25" customHeight="1">
      <c r="A13" s="145" t="s">
        <v>361</v>
      </c>
      <c r="B13" s="830" t="s">
        <v>537</v>
      </c>
      <c r="C13" s="830"/>
      <c r="D13" s="830"/>
      <c r="E13" s="830"/>
      <c r="F13" s="830"/>
      <c r="G13" s="830"/>
      <c r="H13" s="830"/>
      <c r="I13" s="830"/>
      <c r="J13" s="830"/>
      <c r="K13" s="830"/>
    </row>
    <row r="14" spans="1:11" ht="16" customHeight="1">
      <c r="A14" s="145" t="s">
        <v>361</v>
      </c>
      <c r="B14" s="829" t="s">
        <v>538</v>
      </c>
      <c r="C14" s="829"/>
      <c r="D14" s="829"/>
      <c r="E14" s="829"/>
      <c r="F14" s="829"/>
      <c r="G14" s="829"/>
      <c r="H14" s="829"/>
      <c r="I14" s="829"/>
      <c r="J14" s="829"/>
      <c r="K14" s="829"/>
    </row>
    <row r="15" spans="1:11" ht="16" customHeight="1">
      <c r="A15" s="145" t="s">
        <v>361</v>
      </c>
      <c r="B15" s="417" t="s">
        <v>380</v>
      </c>
      <c r="C15" s="417"/>
      <c r="D15" s="417"/>
      <c r="E15" s="417"/>
      <c r="F15" s="417"/>
      <c r="G15" s="417"/>
      <c r="H15" s="417"/>
      <c r="I15" s="417"/>
      <c r="J15" s="417"/>
      <c r="K15" s="417"/>
    </row>
    <row r="16" spans="1:11" ht="16" customHeight="1">
      <c r="B16" s="824"/>
      <c r="C16" s="824"/>
      <c r="D16" s="824"/>
      <c r="E16" s="824"/>
      <c r="F16" s="824"/>
      <c r="G16" s="824"/>
      <c r="H16" s="824"/>
      <c r="I16" s="824"/>
      <c r="J16" s="824"/>
      <c r="K16" s="824"/>
    </row>
    <row r="17" spans="1:11" ht="7.5" customHeight="1">
      <c r="B17" s="148"/>
    </row>
    <row r="18" spans="1:11" ht="16" customHeight="1">
      <c r="A18" s="828" t="s">
        <v>363</v>
      </c>
      <c r="B18" s="828"/>
      <c r="C18" s="828"/>
      <c r="D18" s="828"/>
      <c r="E18" s="828"/>
      <c r="F18" s="828"/>
      <c r="G18" s="828"/>
      <c r="H18" s="828"/>
      <c r="I18" s="828"/>
      <c r="J18" s="828"/>
      <c r="K18" s="828"/>
    </row>
    <row r="19" spans="1:11" ht="33" customHeight="1">
      <c r="A19" s="145" t="s">
        <v>361</v>
      </c>
      <c r="B19" s="827" t="s">
        <v>364</v>
      </c>
      <c r="C19" s="827"/>
      <c r="D19" s="827"/>
      <c r="E19" s="827"/>
      <c r="F19" s="827"/>
      <c r="G19" s="827"/>
      <c r="H19" s="827"/>
      <c r="I19" s="827"/>
      <c r="J19" s="827"/>
      <c r="K19" s="827"/>
    </row>
    <row r="20" spans="1:11" ht="33" customHeight="1">
      <c r="A20" s="145" t="s">
        <v>361</v>
      </c>
      <c r="B20" s="827" t="s">
        <v>539</v>
      </c>
      <c r="C20" s="827"/>
      <c r="D20" s="827"/>
      <c r="E20" s="827"/>
      <c r="F20" s="827"/>
      <c r="G20" s="827"/>
      <c r="H20" s="827"/>
      <c r="I20" s="827"/>
      <c r="J20" s="827"/>
      <c r="K20" s="827"/>
    </row>
    <row r="21" spans="1:11" ht="16" customHeight="1">
      <c r="A21" s="145" t="s">
        <v>361</v>
      </c>
      <c r="B21" s="829" t="s">
        <v>365</v>
      </c>
      <c r="C21" s="829"/>
      <c r="D21" s="829"/>
      <c r="E21" s="829"/>
      <c r="F21" s="829"/>
      <c r="G21" s="829"/>
      <c r="H21" s="829"/>
      <c r="I21" s="829"/>
      <c r="J21" s="829"/>
      <c r="K21" s="829"/>
    </row>
    <row r="22" spans="1:11" ht="8.5" customHeight="1">
      <c r="B22" s="148"/>
    </row>
    <row r="23" spans="1:11" ht="25.75" customHeight="1">
      <c r="A23" s="831" t="s">
        <v>540</v>
      </c>
      <c r="B23" s="831"/>
      <c r="C23" s="831"/>
      <c r="D23" s="831"/>
      <c r="E23" s="831"/>
      <c r="F23" s="831"/>
      <c r="G23" s="831"/>
      <c r="H23" s="831"/>
      <c r="I23" s="831"/>
      <c r="J23" s="831"/>
      <c r="K23" s="831"/>
    </row>
    <row r="24" spans="1:11" ht="7.5" customHeight="1">
      <c r="A24" s="419"/>
      <c r="B24" s="419"/>
      <c r="C24" s="419"/>
      <c r="D24" s="419"/>
      <c r="E24" s="419"/>
      <c r="F24" s="419"/>
      <c r="G24" s="419"/>
      <c r="H24" s="419"/>
      <c r="I24" s="419"/>
      <c r="J24" s="419"/>
      <c r="K24" s="419"/>
    </row>
    <row r="25" spans="1:11" ht="16" customHeight="1">
      <c r="B25" s="829" t="s">
        <v>366</v>
      </c>
      <c r="C25" s="829"/>
      <c r="D25" s="829"/>
      <c r="E25" s="829"/>
      <c r="F25" s="829"/>
      <c r="G25" s="829"/>
      <c r="H25" s="829"/>
      <c r="I25" s="829"/>
      <c r="J25" s="829"/>
      <c r="K25" s="829"/>
    </row>
    <row r="26" spans="1:11" ht="45" customHeight="1">
      <c r="A26" s="413"/>
      <c r="B26" s="827" t="s">
        <v>541</v>
      </c>
      <c r="C26" s="827"/>
      <c r="D26" s="827"/>
      <c r="E26" s="827"/>
      <c r="F26" s="827"/>
      <c r="G26" s="827"/>
      <c r="H26" s="827"/>
      <c r="I26" s="827"/>
      <c r="J26" s="827"/>
      <c r="K26" s="827"/>
    </row>
    <row r="27" spans="1:11" ht="33" customHeight="1">
      <c r="A27" s="413"/>
      <c r="B27" s="827" t="s">
        <v>670</v>
      </c>
      <c r="C27" s="827"/>
      <c r="D27" s="827"/>
      <c r="E27" s="827"/>
      <c r="F27" s="827"/>
      <c r="G27" s="827"/>
      <c r="H27" s="827"/>
      <c r="I27" s="827"/>
      <c r="J27" s="827"/>
      <c r="K27" s="827"/>
    </row>
    <row r="28" spans="1:11" ht="9" customHeight="1">
      <c r="B28" s="148"/>
    </row>
    <row r="29" spans="1:11" ht="16" customHeight="1">
      <c r="B29" s="829" t="s">
        <v>542</v>
      </c>
      <c r="C29" s="829"/>
      <c r="D29" s="829"/>
      <c r="E29" s="829"/>
      <c r="F29" s="829"/>
      <c r="G29" s="829"/>
      <c r="H29" s="829"/>
      <c r="I29" s="829"/>
      <c r="J29" s="829"/>
      <c r="K29" s="829"/>
    </row>
    <row r="30" spans="1:11" ht="33" customHeight="1">
      <c r="A30" s="413"/>
      <c r="B30" s="827" t="s">
        <v>367</v>
      </c>
      <c r="C30" s="827"/>
      <c r="D30" s="827"/>
      <c r="E30" s="827"/>
      <c r="F30" s="827"/>
      <c r="G30" s="827"/>
      <c r="H30" s="827"/>
      <c r="I30" s="827"/>
      <c r="J30" s="827"/>
      <c r="K30" s="827"/>
    </row>
    <row r="31" spans="1:11" ht="16" customHeight="1">
      <c r="A31" s="413"/>
      <c r="B31" s="829" t="s">
        <v>368</v>
      </c>
      <c r="C31" s="829"/>
      <c r="D31" s="829"/>
      <c r="E31" s="829"/>
      <c r="F31" s="829"/>
      <c r="G31" s="829"/>
      <c r="H31" s="829"/>
      <c r="I31" s="829"/>
      <c r="J31" s="829"/>
      <c r="K31" s="829"/>
    </row>
    <row r="32" spans="1:11" ht="27.65" customHeight="1">
      <c r="A32" s="413"/>
      <c r="B32" s="827" t="s">
        <v>664</v>
      </c>
      <c r="C32" s="827"/>
      <c r="D32" s="827"/>
      <c r="E32" s="827"/>
      <c r="F32" s="827"/>
      <c r="G32" s="827"/>
      <c r="H32" s="827"/>
      <c r="I32" s="827"/>
      <c r="J32" s="827"/>
      <c r="K32" s="827"/>
    </row>
    <row r="33" spans="1:11" ht="16" customHeight="1">
      <c r="A33" s="413"/>
      <c r="B33" s="829" t="s">
        <v>543</v>
      </c>
      <c r="C33" s="829"/>
      <c r="D33" s="829"/>
      <c r="E33" s="829"/>
      <c r="F33" s="829"/>
      <c r="G33" s="829"/>
      <c r="H33" s="829"/>
      <c r="I33" s="829"/>
      <c r="J33" s="829"/>
      <c r="K33" s="829"/>
    </row>
    <row r="34" spans="1:11" ht="8.15" customHeight="1">
      <c r="B34" s="148"/>
    </row>
    <row r="35" spans="1:11" ht="16" customHeight="1">
      <c r="B35" s="832" t="s">
        <v>369</v>
      </c>
      <c r="C35" s="832"/>
      <c r="D35" s="832"/>
      <c r="E35" s="832"/>
      <c r="F35" s="832"/>
      <c r="G35" s="832"/>
      <c r="H35" s="832"/>
      <c r="I35" s="832"/>
      <c r="J35" s="832"/>
      <c r="K35" s="832"/>
    </row>
    <row r="36" spans="1:11" ht="18" customHeight="1">
      <c r="A36" s="413"/>
      <c r="B36" s="827" t="s">
        <v>544</v>
      </c>
      <c r="C36" s="827"/>
      <c r="D36" s="827"/>
      <c r="E36" s="827"/>
      <c r="F36" s="827"/>
      <c r="G36" s="827"/>
      <c r="H36" s="827"/>
      <c r="I36" s="827"/>
      <c r="J36" s="827"/>
      <c r="K36" s="827"/>
    </row>
    <row r="37" spans="1:11" ht="16" customHeight="1">
      <c r="A37" s="413"/>
      <c r="B37" s="829" t="s">
        <v>370</v>
      </c>
      <c r="C37" s="829"/>
      <c r="D37" s="829"/>
      <c r="E37" s="829"/>
      <c r="F37" s="829"/>
      <c r="G37" s="829"/>
      <c r="H37" s="829"/>
      <c r="I37" s="829"/>
      <c r="J37" s="829"/>
      <c r="K37" s="829"/>
    </row>
    <row r="38" spans="1:11" ht="8.15" customHeight="1">
      <c r="B38" s="148"/>
    </row>
    <row r="39" spans="1:11" ht="16" customHeight="1">
      <c r="B39" s="422" t="s">
        <v>661</v>
      </c>
      <c r="C39" s="423" t="s">
        <v>662</v>
      </c>
      <c r="D39" s="422"/>
      <c r="E39" s="422"/>
      <c r="F39" s="422"/>
      <c r="G39" s="422"/>
      <c r="H39" s="422"/>
      <c r="I39" s="422"/>
      <c r="J39" s="422"/>
      <c r="K39" s="422"/>
    </row>
    <row r="40" spans="1:11" ht="16" customHeight="1">
      <c r="B40" s="833" t="s">
        <v>660</v>
      </c>
      <c r="C40" s="833"/>
      <c r="D40" s="833"/>
      <c r="E40" s="833"/>
      <c r="F40" s="833"/>
      <c r="G40" s="833"/>
      <c r="H40" s="833"/>
      <c r="I40" s="833"/>
      <c r="J40" s="833"/>
      <c r="K40" s="833"/>
    </row>
    <row r="41" spans="1:11" ht="34.5" customHeight="1">
      <c r="B41" s="834" t="s">
        <v>672</v>
      </c>
      <c r="C41" s="835"/>
      <c r="D41" s="835"/>
      <c r="E41" s="835"/>
      <c r="F41" s="835"/>
      <c r="G41" s="835"/>
      <c r="H41" s="835"/>
      <c r="I41" s="835"/>
      <c r="J41" s="835"/>
      <c r="K41" s="835"/>
    </row>
    <row r="42" spans="1:11" ht="33.5" customHeight="1">
      <c r="B42" s="835" t="s">
        <v>671</v>
      </c>
      <c r="C42" s="835"/>
      <c r="D42" s="835"/>
      <c r="E42" s="835"/>
      <c r="F42" s="835"/>
      <c r="G42" s="835"/>
      <c r="H42" s="835"/>
      <c r="I42" s="835"/>
      <c r="J42" s="835"/>
      <c r="K42" s="835"/>
    </row>
    <row r="43" spans="1:11" ht="8.15" customHeight="1">
      <c r="B43" s="148"/>
    </row>
    <row r="44" spans="1:11" ht="16" customHeight="1">
      <c r="B44" s="832" t="s">
        <v>545</v>
      </c>
      <c r="C44" s="832"/>
      <c r="D44" s="832"/>
      <c r="E44" s="832"/>
      <c r="F44" s="832"/>
      <c r="G44" s="832"/>
      <c r="H44" s="832"/>
      <c r="I44" s="832"/>
      <c r="J44" s="832"/>
      <c r="K44" s="832"/>
    </row>
    <row r="45" spans="1:11" ht="31.5" customHeight="1">
      <c r="B45" s="835" t="s">
        <v>442</v>
      </c>
      <c r="C45" s="835"/>
      <c r="D45" s="835"/>
      <c r="E45" s="835"/>
      <c r="F45" s="835"/>
      <c r="G45" s="835"/>
      <c r="H45" s="835"/>
      <c r="I45" s="835"/>
      <c r="J45" s="835"/>
      <c r="K45" s="835"/>
    </row>
    <row r="46" spans="1:11" ht="20.399999999999999" customHeight="1">
      <c r="A46" s="413"/>
      <c r="B46" s="827" t="s">
        <v>546</v>
      </c>
      <c r="C46" s="827"/>
      <c r="D46" s="827"/>
      <c r="E46" s="827"/>
      <c r="F46" s="827"/>
      <c r="G46" s="827"/>
      <c r="H46" s="827"/>
      <c r="I46" s="827"/>
      <c r="J46" s="827"/>
      <c r="K46" s="827"/>
    </row>
    <row r="47" spans="1:11" ht="33" customHeight="1">
      <c r="A47" s="413"/>
      <c r="B47" s="827" t="s">
        <v>371</v>
      </c>
      <c r="C47" s="827"/>
      <c r="D47" s="827"/>
      <c r="E47" s="827"/>
      <c r="F47" s="827"/>
      <c r="G47" s="827"/>
      <c r="H47" s="827"/>
      <c r="I47" s="827"/>
      <c r="J47" s="827"/>
      <c r="K47" s="827"/>
    </row>
    <row r="48" spans="1:11" ht="33" customHeight="1">
      <c r="A48" s="413"/>
      <c r="B48" s="827" t="s">
        <v>547</v>
      </c>
      <c r="C48" s="827"/>
      <c r="D48" s="827"/>
      <c r="E48" s="827"/>
      <c r="F48" s="827"/>
      <c r="G48" s="827"/>
      <c r="H48" s="827"/>
      <c r="I48" s="827"/>
      <c r="J48" s="827"/>
      <c r="K48" s="827"/>
    </row>
    <row r="49" spans="1:11">
      <c r="B49" s="149"/>
    </row>
    <row r="50" spans="1:11" ht="16" customHeight="1">
      <c r="B50" s="832" t="s">
        <v>372</v>
      </c>
      <c r="C50" s="832"/>
      <c r="D50" s="832"/>
      <c r="E50" s="832"/>
      <c r="F50" s="832"/>
      <c r="G50" s="832"/>
      <c r="H50" s="832"/>
      <c r="I50" s="832"/>
      <c r="J50" s="832"/>
      <c r="K50" s="832"/>
    </row>
    <row r="51" spans="1:11" ht="33" customHeight="1">
      <c r="A51" s="413"/>
      <c r="B51" s="827" t="s">
        <v>373</v>
      </c>
      <c r="C51" s="827"/>
      <c r="D51" s="827"/>
      <c r="E51" s="827"/>
      <c r="F51" s="827"/>
      <c r="G51" s="827"/>
      <c r="H51" s="827"/>
      <c r="I51" s="827"/>
      <c r="J51" s="827"/>
      <c r="K51" s="827"/>
    </row>
    <row r="52" spans="1:11">
      <c r="B52" s="148"/>
    </row>
    <row r="53" spans="1:11" ht="16" customHeight="1">
      <c r="B53" s="832" t="s">
        <v>374</v>
      </c>
      <c r="C53" s="832"/>
      <c r="D53" s="832"/>
      <c r="E53" s="832"/>
      <c r="F53" s="832"/>
      <c r="G53" s="832"/>
      <c r="H53" s="832"/>
      <c r="I53" s="832"/>
      <c r="J53" s="832"/>
      <c r="K53" s="832"/>
    </row>
    <row r="54" spans="1:11" ht="16" customHeight="1">
      <c r="A54" s="413"/>
      <c r="B54" s="829" t="s">
        <v>663</v>
      </c>
      <c r="C54" s="829"/>
      <c r="D54" s="829"/>
      <c r="E54" s="829"/>
      <c r="F54" s="829"/>
      <c r="G54" s="829"/>
      <c r="H54" s="829"/>
      <c r="I54" s="829"/>
      <c r="J54" s="829"/>
      <c r="K54" s="829"/>
    </row>
    <row r="55" spans="1:11" ht="16" customHeight="1">
      <c r="A55" s="413"/>
      <c r="B55" s="829" t="s">
        <v>375</v>
      </c>
      <c r="C55" s="829"/>
      <c r="D55" s="829"/>
      <c r="E55" s="829"/>
      <c r="F55" s="829"/>
      <c r="G55" s="829"/>
      <c r="H55" s="829"/>
      <c r="I55" s="829"/>
      <c r="J55" s="829"/>
      <c r="K55" s="829"/>
    </row>
    <row r="56" spans="1:11">
      <c r="B56" s="148"/>
    </row>
    <row r="57" spans="1:11">
      <c r="B57" s="839" t="s">
        <v>376</v>
      </c>
      <c r="C57" s="840"/>
      <c r="D57" s="840"/>
      <c r="E57" s="840"/>
      <c r="F57" s="840"/>
      <c r="G57" s="840"/>
      <c r="H57" s="840"/>
      <c r="I57" s="840"/>
      <c r="J57" s="840"/>
    </row>
    <row r="58" spans="1:11">
      <c r="B58" s="199"/>
    </row>
    <row r="59" spans="1:11" ht="16.5">
      <c r="B59" s="199" t="s">
        <v>377</v>
      </c>
      <c r="C59" s="153" t="s">
        <v>386</v>
      </c>
      <c r="D59" s="153" t="s">
        <v>387</v>
      </c>
      <c r="E59" s="153" t="s">
        <v>128</v>
      </c>
      <c r="F59" s="153" t="s">
        <v>111</v>
      </c>
      <c r="G59" s="153" t="s">
        <v>388</v>
      </c>
      <c r="H59" s="215"/>
      <c r="I59" s="215"/>
    </row>
    <row r="60" spans="1:11" ht="7.25" customHeight="1">
      <c r="B60" s="199"/>
    </row>
    <row r="61" spans="1:11" ht="16.5">
      <c r="B61" s="199" t="s">
        <v>36</v>
      </c>
      <c r="C61" s="836">
        <f>注文シート!C7</f>
        <v>0</v>
      </c>
      <c r="D61" s="837"/>
      <c r="E61" s="837"/>
      <c r="F61" s="837"/>
      <c r="G61" s="837"/>
    </row>
    <row r="62" spans="1:11" ht="8.4" customHeight="1">
      <c r="B62" s="199"/>
    </row>
    <row r="63" spans="1:11" ht="16.5">
      <c r="B63" s="199" t="s">
        <v>378</v>
      </c>
      <c r="C63" s="838">
        <f>注文シート!C16</f>
        <v>0</v>
      </c>
      <c r="D63" s="838"/>
      <c r="E63" s="838"/>
      <c r="F63" s="838"/>
      <c r="G63" s="838"/>
      <c r="H63" s="418"/>
      <c r="I63" s="418"/>
      <c r="J63" s="416"/>
    </row>
    <row r="64" spans="1:11" ht="9" customHeight="1">
      <c r="B64" s="199"/>
      <c r="C64" s="150"/>
      <c r="D64" s="150"/>
      <c r="E64" s="150"/>
      <c r="F64" s="150"/>
      <c r="G64" s="150"/>
      <c r="H64" s="150"/>
      <c r="I64" s="150"/>
    </row>
    <row r="65" spans="2:9" ht="16.5">
      <c r="B65" s="199" t="s">
        <v>379</v>
      </c>
      <c r="C65" s="836">
        <f>注文シート!C9</f>
        <v>0</v>
      </c>
      <c r="D65" s="837"/>
      <c r="E65" s="837"/>
      <c r="F65" s="837"/>
      <c r="G65" s="837"/>
      <c r="H65" s="150"/>
      <c r="I65" s="150"/>
    </row>
    <row r="66" spans="2:9" ht="9.65" customHeight="1">
      <c r="C66" s="150"/>
      <c r="D66" s="150"/>
      <c r="E66" s="150"/>
      <c r="F66" s="150"/>
      <c r="G66" s="150"/>
      <c r="H66" s="150"/>
      <c r="I66" s="150"/>
    </row>
    <row r="67" spans="2:9" ht="16.5">
      <c r="B67" s="145" t="s">
        <v>66</v>
      </c>
      <c r="C67" s="836">
        <f>注文シート!C12</f>
        <v>0</v>
      </c>
      <c r="D67" s="837"/>
      <c r="E67" s="837"/>
      <c r="F67" s="837"/>
      <c r="G67" s="837"/>
      <c r="H67" s="150"/>
      <c r="I67" s="150"/>
    </row>
  </sheetData>
  <mergeCells count="46">
    <mergeCell ref="C61:G61"/>
    <mergeCell ref="C63:G63"/>
    <mergeCell ref="C65:G65"/>
    <mergeCell ref="C67:G67"/>
    <mergeCell ref="B50:K50"/>
    <mergeCell ref="B51:K51"/>
    <mergeCell ref="B53:K53"/>
    <mergeCell ref="B54:K54"/>
    <mergeCell ref="B55:K55"/>
    <mergeCell ref="B57:J57"/>
    <mergeCell ref="B48:K48"/>
    <mergeCell ref="B33:K33"/>
    <mergeCell ref="B35:K35"/>
    <mergeCell ref="B36:K36"/>
    <mergeCell ref="B37:K37"/>
    <mergeCell ref="B40:K40"/>
    <mergeCell ref="B41:K41"/>
    <mergeCell ref="B42:K42"/>
    <mergeCell ref="B44:K44"/>
    <mergeCell ref="B45:K45"/>
    <mergeCell ref="B46:K46"/>
    <mergeCell ref="B47:K47"/>
    <mergeCell ref="B32:K32"/>
    <mergeCell ref="A18:K18"/>
    <mergeCell ref="B19:K19"/>
    <mergeCell ref="B20:K20"/>
    <mergeCell ref="B21:K21"/>
    <mergeCell ref="A23:K23"/>
    <mergeCell ref="B25:K25"/>
    <mergeCell ref="B26:K26"/>
    <mergeCell ref="B27:K27"/>
    <mergeCell ref="B29:K29"/>
    <mergeCell ref="B30:K30"/>
    <mergeCell ref="B31:K31"/>
    <mergeCell ref="B16:K16"/>
    <mergeCell ref="I1:K1"/>
    <mergeCell ref="A3:K3"/>
    <mergeCell ref="A5:K5"/>
    <mergeCell ref="A6:K6"/>
    <mergeCell ref="A8:K8"/>
    <mergeCell ref="B9:K9"/>
    <mergeCell ref="B10:K10"/>
    <mergeCell ref="B11:K11"/>
    <mergeCell ref="B12:K12"/>
    <mergeCell ref="B13:K13"/>
    <mergeCell ref="B14:K14"/>
  </mergeCells>
  <phoneticPr fontId="8"/>
  <pageMargins left="0.51181102362204722" right="0.51181102362204722" top="0.74803149606299213" bottom="0.35433070866141736" header="0.31496062992125984" footer="0.31496062992125984"/>
  <pageSetup paperSize="9" scale="93" orientation="portrait" verticalDpi="0" r:id="rId1"/>
  <rowBreaks count="1" manualBreakCount="1">
    <brk id="2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0</xdr:col>
                    <xdr:colOff>31750</xdr:colOff>
                    <xdr:row>25</xdr:row>
                    <xdr:rowOff>69850</xdr:rowOff>
                  </from>
                  <to>
                    <xdr:col>1</xdr:col>
                    <xdr:colOff>50800</xdr:colOff>
                    <xdr:row>25</xdr:row>
                    <xdr:rowOff>279400</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0</xdr:col>
                    <xdr:colOff>31750</xdr:colOff>
                    <xdr:row>26</xdr:row>
                    <xdr:rowOff>69850</xdr:rowOff>
                  </from>
                  <to>
                    <xdr:col>1</xdr:col>
                    <xdr:colOff>50800</xdr:colOff>
                    <xdr:row>26</xdr:row>
                    <xdr:rowOff>279400</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0</xdr:col>
                    <xdr:colOff>31750</xdr:colOff>
                    <xdr:row>30</xdr:row>
                    <xdr:rowOff>12700</xdr:rowOff>
                  </from>
                  <to>
                    <xdr:col>1</xdr:col>
                    <xdr:colOff>50800</xdr:colOff>
                    <xdr:row>31</xdr:row>
                    <xdr:rowOff>25400</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0</xdr:col>
                    <xdr:colOff>31750</xdr:colOff>
                    <xdr:row>31</xdr:row>
                    <xdr:rowOff>69850</xdr:rowOff>
                  </from>
                  <to>
                    <xdr:col>1</xdr:col>
                    <xdr:colOff>50800</xdr:colOff>
                    <xdr:row>31</xdr:row>
                    <xdr:rowOff>273050</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0</xdr:col>
                    <xdr:colOff>31750</xdr:colOff>
                    <xdr:row>32</xdr:row>
                    <xdr:rowOff>12700</xdr:rowOff>
                  </from>
                  <to>
                    <xdr:col>1</xdr:col>
                    <xdr:colOff>50800</xdr:colOff>
                    <xdr:row>33</xdr:row>
                    <xdr:rowOff>25400</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0</xdr:col>
                    <xdr:colOff>31750</xdr:colOff>
                    <xdr:row>29</xdr:row>
                    <xdr:rowOff>69850</xdr:rowOff>
                  </from>
                  <to>
                    <xdr:col>1</xdr:col>
                    <xdr:colOff>50800</xdr:colOff>
                    <xdr:row>29</xdr:row>
                    <xdr:rowOff>279400</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0</xdr:col>
                    <xdr:colOff>31750</xdr:colOff>
                    <xdr:row>35</xdr:row>
                    <xdr:rowOff>19050</xdr:rowOff>
                  </from>
                  <to>
                    <xdr:col>1</xdr:col>
                    <xdr:colOff>50800</xdr:colOff>
                    <xdr:row>36</xdr:row>
                    <xdr:rowOff>0</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0</xdr:col>
                    <xdr:colOff>31750</xdr:colOff>
                    <xdr:row>36</xdr:row>
                    <xdr:rowOff>12700</xdr:rowOff>
                  </from>
                  <to>
                    <xdr:col>1</xdr:col>
                    <xdr:colOff>50800</xdr:colOff>
                    <xdr:row>37</xdr:row>
                    <xdr:rowOff>25400</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0</xdr:col>
                    <xdr:colOff>31750</xdr:colOff>
                    <xdr:row>39</xdr:row>
                    <xdr:rowOff>12700</xdr:rowOff>
                  </from>
                  <to>
                    <xdr:col>1</xdr:col>
                    <xdr:colOff>50800</xdr:colOff>
                    <xdr:row>40</xdr:row>
                    <xdr:rowOff>25400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0</xdr:col>
                    <xdr:colOff>31750</xdr:colOff>
                    <xdr:row>40</xdr:row>
                    <xdr:rowOff>12700</xdr:rowOff>
                  </from>
                  <to>
                    <xdr:col>1</xdr:col>
                    <xdr:colOff>50800</xdr:colOff>
                    <xdr:row>40</xdr:row>
                    <xdr:rowOff>228600</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0</xdr:col>
                    <xdr:colOff>31750</xdr:colOff>
                    <xdr:row>44</xdr:row>
                    <xdr:rowOff>12700</xdr:rowOff>
                  </from>
                  <to>
                    <xdr:col>1</xdr:col>
                    <xdr:colOff>50800</xdr:colOff>
                    <xdr:row>44</xdr:row>
                    <xdr:rowOff>222250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0</xdr:col>
                    <xdr:colOff>31750</xdr:colOff>
                    <xdr:row>45</xdr:row>
                    <xdr:rowOff>19050</xdr:rowOff>
                  </from>
                  <to>
                    <xdr:col>1</xdr:col>
                    <xdr:colOff>50800</xdr:colOff>
                    <xdr:row>45</xdr:row>
                    <xdr:rowOff>228600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0</xdr:col>
                    <xdr:colOff>31750</xdr:colOff>
                    <xdr:row>46</xdr:row>
                    <xdr:rowOff>69850</xdr:rowOff>
                  </from>
                  <to>
                    <xdr:col>1</xdr:col>
                    <xdr:colOff>50800</xdr:colOff>
                    <xdr:row>46</xdr:row>
                    <xdr:rowOff>279400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0</xdr:col>
                    <xdr:colOff>31750</xdr:colOff>
                    <xdr:row>47</xdr:row>
                    <xdr:rowOff>69850</xdr:rowOff>
                  </from>
                  <to>
                    <xdr:col>1</xdr:col>
                    <xdr:colOff>50800</xdr:colOff>
                    <xdr:row>47</xdr:row>
                    <xdr:rowOff>279400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0</xdr:col>
                    <xdr:colOff>31750</xdr:colOff>
                    <xdr:row>50</xdr:row>
                    <xdr:rowOff>69850</xdr:rowOff>
                  </from>
                  <to>
                    <xdr:col>1</xdr:col>
                    <xdr:colOff>50800</xdr:colOff>
                    <xdr:row>50</xdr:row>
                    <xdr:rowOff>279400</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0</xdr:col>
                    <xdr:colOff>31750</xdr:colOff>
                    <xdr:row>52</xdr:row>
                    <xdr:rowOff>203200</xdr:rowOff>
                  </from>
                  <to>
                    <xdr:col>1</xdr:col>
                    <xdr:colOff>50800</xdr:colOff>
                    <xdr:row>54</xdr:row>
                    <xdr:rowOff>12700</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0</xdr:col>
                    <xdr:colOff>31750</xdr:colOff>
                    <xdr:row>40</xdr:row>
                    <xdr:rowOff>12700</xdr:rowOff>
                  </from>
                  <to>
                    <xdr:col>1</xdr:col>
                    <xdr:colOff>50800</xdr:colOff>
                    <xdr:row>40</xdr:row>
                    <xdr:rowOff>228600</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0</xdr:col>
                    <xdr:colOff>31750</xdr:colOff>
                    <xdr:row>41</xdr:row>
                    <xdr:rowOff>12700</xdr:rowOff>
                  </from>
                  <to>
                    <xdr:col>1</xdr:col>
                    <xdr:colOff>50800</xdr:colOff>
                    <xdr:row>41</xdr:row>
                    <xdr:rowOff>222250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0</xdr:col>
                    <xdr:colOff>31750</xdr:colOff>
                    <xdr:row>53</xdr:row>
                    <xdr:rowOff>203200</xdr:rowOff>
                  </from>
                  <to>
                    <xdr:col>1</xdr:col>
                    <xdr:colOff>50800</xdr:colOff>
                    <xdr:row>55</xdr:row>
                    <xdr:rowOff>12700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0</xdr:col>
                    <xdr:colOff>31750</xdr:colOff>
                    <xdr:row>25</xdr:row>
                    <xdr:rowOff>69850</xdr:rowOff>
                  </from>
                  <to>
                    <xdr:col>1</xdr:col>
                    <xdr:colOff>50800</xdr:colOff>
                    <xdr:row>25</xdr:row>
                    <xdr:rowOff>279400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0</xdr:col>
                    <xdr:colOff>31750</xdr:colOff>
                    <xdr:row>26</xdr:row>
                    <xdr:rowOff>69850</xdr:rowOff>
                  </from>
                  <to>
                    <xdr:col>1</xdr:col>
                    <xdr:colOff>50800</xdr:colOff>
                    <xdr:row>26</xdr:row>
                    <xdr:rowOff>279400</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0</xdr:col>
                    <xdr:colOff>31750</xdr:colOff>
                    <xdr:row>39</xdr:row>
                    <xdr:rowOff>12700</xdr:rowOff>
                  </from>
                  <to>
                    <xdr:col>1</xdr:col>
                    <xdr:colOff>50800</xdr:colOff>
                    <xdr:row>40</xdr:row>
                    <xdr:rowOff>25400</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0</xdr:col>
                    <xdr:colOff>31750</xdr:colOff>
                    <xdr:row>40</xdr:row>
                    <xdr:rowOff>12700</xdr:rowOff>
                  </from>
                  <to>
                    <xdr:col>1</xdr:col>
                    <xdr:colOff>50800</xdr:colOff>
                    <xdr:row>40</xdr:row>
                    <xdr:rowOff>222250</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0</xdr:col>
                    <xdr:colOff>31750</xdr:colOff>
                    <xdr:row>40</xdr:row>
                    <xdr:rowOff>12700</xdr:rowOff>
                  </from>
                  <to>
                    <xdr:col>1</xdr:col>
                    <xdr:colOff>50800</xdr:colOff>
                    <xdr:row>40</xdr:row>
                    <xdr:rowOff>222250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0</xdr:col>
                    <xdr:colOff>31750</xdr:colOff>
                    <xdr:row>41</xdr:row>
                    <xdr:rowOff>12700</xdr:rowOff>
                  </from>
                  <to>
                    <xdr:col>1</xdr:col>
                    <xdr:colOff>50800</xdr:colOff>
                    <xdr:row>41</xdr:row>
                    <xdr:rowOff>222250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657C1-E3BA-4D30-A27F-1A0C95E0AE79}">
  <dimension ref="A1:L40"/>
  <sheetViews>
    <sheetView view="pageBreakPreview" zoomScaleNormal="100" zoomScaleSheetLayoutView="100" workbookViewId="0">
      <selection activeCell="A3" sqref="A3"/>
    </sheetView>
  </sheetViews>
  <sheetFormatPr defaultRowHeight="13"/>
  <cols>
    <col min="1" max="1" width="5.6328125" style="323" customWidth="1"/>
    <col min="2" max="2" width="5.453125" style="323" customWidth="1"/>
    <col min="3" max="4" width="10.6328125" style="323" customWidth="1"/>
    <col min="5" max="5" width="6.6328125" style="323" customWidth="1"/>
    <col min="6" max="6" width="8.6328125" style="323" customWidth="1"/>
    <col min="7" max="7" width="7.36328125" style="323" customWidth="1"/>
    <col min="8" max="8" width="5.90625" style="323" customWidth="1"/>
    <col min="9" max="9" width="20.6328125" style="323" customWidth="1"/>
    <col min="10" max="10" width="6.6328125" style="323" customWidth="1"/>
    <col min="11" max="11" width="8.6328125" style="323" customWidth="1"/>
    <col min="12" max="16384" width="8.7265625" style="323"/>
  </cols>
  <sheetData>
    <row r="1" spans="1:12" s="8" customFormat="1" ht="18" customHeight="1">
      <c r="A1" s="8" t="s">
        <v>37</v>
      </c>
      <c r="H1" s="377"/>
      <c r="J1" s="841">
        <f ca="1">TODAY()</f>
        <v>44667</v>
      </c>
      <c r="K1" s="841"/>
      <c r="L1" s="378"/>
    </row>
    <row r="2" spans="1:12" ht="11.25" customHeight="1"/>
    <row r="3" spans="1:12" ht="19">
      <c r="F3" s="3" t="s">
        <v>51</v>
      </c>
    </row>
    <row r="4" spans="1:12" ht="7" customHeight="1">
      <c r="F4" s="3"/>
    </row>
    <row r="5" spans="1:12" ht="13.5" thickBot="1">
      <c r="A5" s="842" t="s">
        <v>632</v>
      </c>
      <c r="B5" s="842"/>
      <c r="H5" s="8"/>
    </row>
    <row r="6" spans="1:12" ht="15" customHeight="1">
      <c r="A6" s="843" t="s">
        <v>36</v>
      </c>
      <c r="B6" s="844"/>
      <c r="C6" s="847">
        <f>注文シート!C7</f>
        <v>0</v>
      </c>
      <c r="D6" s="848"/>
      <c r="E6" s="848"/>
      <c r="F6" s="848"/>
      <c r="G6" s="849"/>
      <c r="H6" s="853" t="s">
        <v>38</v>
      </c>
      <c r="I6" s="379" t="s">
        <v>17</v>
      </c>
      <c r="J6" s="408">
        <f>注文シート!C23+注文シート!C24+注文シート!C25+注文シート!C26+注文シート!C27+注文シート!C28+注文シート!C29+注文シート!C30</f>
        <v>0</v>
      </c>
      <c r="K6" s="409" t="s">
        <v>129</v>
      </c>
    </row>
    <row r="7" spans="1:12" ht="15" customHeight="1" thickBot="1">
      <c r="A7" s="845"/>
      <c r="B7" s="846"/>
      <c r="C7" s="850"/>
      <c r="D7" s="851"/>
      <c r="E7" s="851"/>
      <c r="F7" s="851"/>
      <c r="G7" s="852"/>
      <c r="H7" s="854"/>
      <c r="I7" s="380" t="s">
        <v>39</v>
      </c>
      <c r="J7" s="410">
        <f>注文シート!C31+注文シート!C32+注文シート!C33+注文シート!C34</f>
        <v>0</v>
      </c>
      <c r="K7" s="411" t="s">
        <v>129</v>
      </c>
    </row>
    <row r="8" spans="1:12" ht="16" customHeight="1">
      <c r="A8" s="843" t="s">
        <v>40</v>
      </c>
      <c r="B8" s="844"/>
      <c r="C8" s="855">
        <f>注文シート!C9</f>
        <v>0</v>
      </c>
      <c r="D8" s="856"/>
      <c r="E8" s="856"/>
      <c r="F8" s="857"/>
      <c r="G8" s="861" t="s">
        <v>66</v>
      </c>
      <c r="H8" s="381" t="s">
        <v>76</v>
      </c>
      <c r="I8" s="863">
        <f>注文シート!C12</f>
        <v>0</v>
      </c>
      <c r="J8" s="864"/>
      <c r="K8" s="865"/>
    </row>
    <row r="9" spans="1:12" ht="16" customHeight="1" thickBot="1">
      <c r="A9" s="845"/>
      <c r="B9" s="846"/>
      <c r="C9" s="858"/>
      <c r="D9" s="859"/>
      <c r="E9" s="859"/>
      <c r="F9" s="860"/>
      <c r="G9" s="862"/>
      <c r="H9" s="382" t="s">
        <v>77</v>
      </c>
      <c r="I9" s="866">
        <f>注文シート!C13</f>
        <v>0</v>
      </c>
      <c r="J9" s="867"/>
      <c r="K9" s="868"/>
    </row>
    <row r="10" spans="1:12" ht="25" customHeight="1">
      <c r="A10" s="880" t="s">
        <v>41</v>
      </c>
      <c r="B10" s="4" t="s">
        <v>42</v>
      </c>
      <c r="C10" s="882">
        <f>注文シート!C19</f>
        <v>0</v>
      </c>
      <c r="D10" s="883"/>
      <c r="E10" s="883"/>
      <c r="F10" s="884"/>
      <c r="G10" s="885" t="s">
        <v>633</v>
      </c>
      <c r="H10" s="886"/>
      <c r="I10" s="383" t="s">
        <v>43</v>
      </c>
      <c r="J10" s="892">
        <f>注文シート!C21</f>
        <v>0</v>
      </c>
      <c r="K10" s="893"/>
    </row>
    <row r="11" spans="1:12" ht="25" customHeight="1" thickBot="1">
      <c r="A11" s="881"/>
      <c r="B11" s="5" t="s">
        <v>44</v>
      </c>
      <c r="C11" s="887">
        <f>注文シート!C20</f>
        <v>0</v>
      </c>
      <c r="D11" s="888"/>
      <c r="E11" s="888"/>
      <c r="F11" s="889"/>
      <c r="G11" s="890" t="s">
        <v>634</v>
      </c>
      <c r="H11" s="891"/>
      <c r="I11" s="384" t="s">
        <v>45</v>
      </c>
      <c r="J11" s="894">
        <f>注文シート!C22</f>
        <v>0</v>
      </c>
      <c r="K11" s="895"/>
    </row>
    <row r="12" spans="1:12" ht="22.5" customHeight="1" thickBot="1">
      <c r="A12" s="896">
        <f>注文シート!C16</f>
        <v>0</v>
      </c>
      <c r="B12" s="897"/>
      <c r="C12" s="897"/>
      <c r="D12" s="897"/>
      <c r="E12" s="897"/>
      <c r="F12" s="898"/>
      <c r="K12" s="214"/>
    </row>
    <row r="13" spans="1:12" ht="18" customHeight="1">
      <c r="A13" s="869" t="s">
        <v>635</v>
      </c>
      <c r="B13" s="870"/>
      <c r="C13" s="870"/>
      <c r="D13" s="870"/>
      <c r="E13" s="870"/>
      <c r="F13" s="871"/>
      <c r="G13" s="872" t="s">
        <v>636</v>
      </c>
      <c r="H13" s="873"/>
      <c r="I13" s="873"/>
      <c r="J13" s="873"/>
      <c r="K13" s="874"/>
    </row>
    <row r="14" spans="1:12" ht="18" customHeight="1">
      <c r="A14" s="875" t="s">
        <v>46</v>
      </c>
      <c r="B14" s="876"/>
      <c r="C14" s="877" t="s">
        <v>47</v>
      </c>
      <c r="D14" s="876"/>
      <c r="E14" s="878" t="s">
        <v>48</v>
      </c>
      <c r="F14" s="879"/>
      <c r="G14" s="875" t="s">
        <v>46</v>
      </c>
      <c r="H14" s="876"/>
      <c r="I14" s="322" t="s">
        <v>47</v>
      </c>
      <c r="J14" s="878" t="s">
        <v>48</v>
      </c>
      <c r="K14" s="879"/>
    </row>
    <row r="15" spans="1:12" ht="20.149999999999999" customHeight="1">
      <c r="A15" s="899"/>
      <c r="B15" s="900"/>
      <c r="C15" s="901"/>
      <c r="D15" s="902"/>
      <c r="E15" s="903"/>
      <c r="F15" s="904"/>
      <c r="G15" s="899"/>
      <c r="H15" s="900"/>
      <c r="I15" s="321"/>
      <c r="J15" s="903"/>
      <c r="K15" s="904"/>
    </row>
    <row r="16" spans="1:12" ht="20.149999999999999" customHeight="1">
      <c r="A16" s="905"/>
      <c r="B16" s="906"/>
      <c r="C16" s="907"/>
      <c r="D16" s="908"/>
      <c r="E16" s="903"/>
      <c r="F16" s="904"/>
      <c r="G16" s="905"/>
      <c r="H16" s="906"/>
      <c r="I16" s="321"/>
      <c r="J16" s="903"/>
      <c r="K16" s="904"/>
    </row>
    <row r="17" spans="1:11" ht="20.149999999999999" customHeight="1">
      <c r="A17" s="909"/>
      <c r="B17" s="908"/>
      <c r="C17" s="907"/>
      <c r="D17" s="908"/>
      <c r="E17" s="903"/>
      <c r="F17" s="904"/>
      <c r="G17" s="909"/>
      <c r="H17" s="908"/>
      <c r="I17" s="321"/>
      <c r="J17" s="903"/>
      <c r="K17" s="904"/>
    </row>
    <row r="18" spans="1:11" ht="20.149999999999999" customHeight="1">
      <c r="A18" s="909"/>
      <c r="B18" s="908"/>
      <c r="C18" s="907"/>
      <c r="D18" s="908"/>
      <c r="E18" s="903"/>
      <c r="F18" s="904"/>
      <c r="G18" s="909"/>
      <c r="H18" s="908"/>
      <c r="I18" s="321"/>
      <c r="J18" s="903"/>
      <c r="K18" s="904"/>
    </row>
    <row r="19" spans="1:11" ht="20.149999999999999" customHeight="1">
      <c r="A19" s="909"/>
      <c r="B19" s="908"/>
      <c r="C19" s="907"/>
      <c r="D19" s="908"/>
      <c r="E19" s="903"/>
      <c r="F19" s="904"/>
      <c r="G19" s="909"/>
      <c r="H19" s="908"/>
      <c r="I19" s="321"/>
      <c r="J19" s="903"/>
      <c r="K19" s="904"/>
    </row>
    <row r="20" spans="1:11" ht="20.149999999999999" customHeight="1">
      <c r="A20" s="909"/>
      <c r="B20" s="908"/>
      <c r="C20" s="907"/>
      <c r="D20" s="908"/>
      <c r="E20" s="903"/>
      <c r="F20" s="904"/>
      <c r="G20" s="909"/>
      <c r="H20" s="908"/>
      <c r="I20" s="321"/>
      <c r="J20" s="903"/>
      <c r="K20" s="904"/>
    </row>
    <row r="21" spans="1:11" ht="20.149999999999999" customHeight="1">
      <c r="A21" s="909"/>
      <c r="B21" s="908"/>
      <c r="C21" s="907"/>
      <c r="D21" s="908"/>
      <c r="E21" s="903"/>
      <c r="F21" s="904"/>
      <c r="G21" s="909"/>
      <c r="H21" s="908"/>
      <c r="I21" s="321"/>
      <c r="J21" s="903"/>
      <c r="K21" s="904"/>
    </row>
    <row r="22" spans="1:11" ht="20.149999999999999" customHeight="1">
      <c r="A22" s="909"/>
      <c r="B22" s="908"/>
      <c r="C22" s="907"/>
      <c r="D22" s="908"/>
      <c r="E22" s="903"/>
      <c r="F22" s="904"/>
      <c r="G22" s="909"/>
      <c r="H22" s="908"/>
      <c r="I22" s="321"/>
      <c r="J22" s="903"/>
      <c r="K22" s="904"/>
    </row>
    <row r="23" spans="1:11" ht="20.149999999999999" customHeight="1">
      <c r="A23" s="909"/>
      <c r="B23" s="908"/>
      <c r="C23" s="907"/>
      <c r="D23" s="908"/>
      <c r="E23" s="903"/>
      <c r="F23" s="904"/>
      <c r="G23" s="909"/>
      <c r="H23" s="908"/>
      <c r="I23" s="321"/>
      <c r="J23" s="903"/>
      <c r="K23" s="904"/>
    </row>
    <row r="24" spans="1:11" ht="20.149999999999999" customHeight="1">
      <c r="A24" s="909"/>
      <c r="B24" s="908"/>
      <c r="C24" s="907"/>
      <c r="D24" s="910"/>
      <c r="E24" s="911"/>
      <c r="F24" s="904"/>
      <c r="G24" s="909"/>
      <c r="H24" s="908"/>
      <c r="I24" s="321"/>
      <c r="J24" s="903"/>
      <c r="K24" s="904"/>
    </row>
    <row r="25" spans="1:11" ht="20.149999999999999" customHeight="1">
      <c r="A25" s="905"/>
      <c r="B25" s="906"/>
      <c r="C25" s="907"/>
      <c r="D25" s="908"/>
      <c r="E25" s="903"/>
      <c r="F25" s="904"/>
      <c r="G25" s="905"/>
      <c r="H25" s="906"/>
      <c r="I25" s="321"/>
      <c r="J25" s="903"/>
      <c r="K25" s="904"/>
    </row>
    <row r="26" spans="1:11" ht="20.149999999999999" customHeight="1">
      <c r="A26" s="905"/>
      <c r="B26" s="906"/>
      <c r="C26" s="907"/>
      <c r="D26" s="908"/>
      <c r="E26" s="903"/>
      <c r="F26" s="904"/>
      <c r="G26" s="905"/>
      <c r="H26" s="906"/>
      <c r="I26" s="321"/>
      <c r="J26" s="903"/>
      <c r="K26" s="904"/>
    </row>
    <row r="27" spans="1:11" ht="20.149999999999999" customHeight="1">
      <c r="A27" s="905"/>
      <c r="B27" s="906"/>
      <c r="C27" s="907"/>
      <c r="D27" s="908"/>
      <c r="E27" s="903"/>
      <c r="F27" s="904"/>
      <c r="G27" s="905"/>
      <c r="H27" s="906"/>
      <c r="I27" s="321"/>
      <c r="J27" s="903"/>
      <c r="K27" s="904"/>
    </row>
    <row r="28" spans="1:11" ht="20.149999999999999" customHeight="1">
      <c r="A28" s="905"/>
      <c r="B28" s="906"/>
      <c r="C28" s="907"/>
      <c r="D28" s="908"/>
      <c r="E28" s="903"/>
      <c r="F28" s="904"/>
      <c r="G28" s="905"/>
      <c r="H28" s="906"/>
      <c r="I28" s="321"/>
      <c r="J28" s="903"/>
      <c r="K28" s="904"/>
    </row>
    <row r="29" spans="1:11" ht="20.149999999999999" customHeight="1">
      <c r="A29" s="905"/>
      <c r="B29" s="906"/>
      <c r="C29" s="907"/>
      <c r="D29" s="908"/>
      <c r="E29" s="903"/>
      <c r="F29" s="904"/>
      <c r="G29" s="905"/>
      <c r="H29" s="906"/>
      <c r="I29" s="321"/>
      <c r="J29" s="903"/>
      <c r="K29" s="904"/>
    </row>
    <row r="30" spans="1:11" ht="20.149999999999999" customHeight="1">
      <c r="A30" s="905"/>
      <c r="B30" s="906"/>
      <c r="C30" s="907"/>
      <c r="D30" s="908"/>
      <c r="E30" s="903"/>
      <c r="F30" s="904"/>
      <c r="G30" s="905"/>
      <c r="H30" s="906"/>
      <c r="I30" s="321"/>
      <c r="J30" s="903"/>
      <c r="K30" s="904"/>
    </row>
    <row r="31" spans="1:11" ht="20.149999999999999" customHeight="1">
      <c r="A31" s="905"/>
      <c r="B31" s="906"/>
      <c r="C31" s="907"/>
      <c r="D31" s="908"/>
      <c r="E31" s="903"/>
      <c r="F31" s="904"/>
      <c r="G31" s="905"/>
      <c r="H31" s="906"/>
      <c r="I31" s="321"/>
      <c r="J31" s="903"/>
      <c r="K31" s="904"/>
    </row>
    <row r="32" spans="1:11" ht="20.149999999999999" customHeight="1">
      <c r="A32" s="912"/>
      <c r="B32" s="913"/>
      <c r="C32" s="907"/>
      <c r="D32" s="908"/>
      <c r="E32" s="903"/>
      <c r="F32" s="904"/>
      <c r="G32" s="914"/>
      <c r="H32" s="913"/>
      <c r="I32" s="385"/>
      <c r="J32" s="903"/>
      <c r="K32" s="904"/>
    </row>
    <row r="33" spans="1:11" ht="20.149999999999999" customHeight="1">
      <c r="A33" s="905"/>
      <c r="B33" s="906"/>
      <c r="C33" s="907"/>
      <c r="D33" s="908"/>
      <c r="E33" s="903"/>
      <c r="F33" s="904"/>
      <c r="G33" s="905"/>
      <c r="H33" s="906"/>
      <c r="I33" s="321"/>
      <c r="J33" s="903"/>
      <c r="K33" s="904"/>
    </row>
    <row r="34" spans="1:11" ht="20.149999999999999" customHeight="1">
      <c r="A34" s="905"/>
      <c r="B34" s="906"/>
      <c r="C34" s="907"/>
      <c r="D34" s="908"/>
      <c r="E34" s="903"/>
      <c r="F34" s="904"/>
      <c r="G34" s="905"/>
      <c r="H34" s="906"/>
      <c r="I34" s="321"/>
      <c r="J34" s="903"/>
      <c r="K34" s="904"/>
    </row>
    <row r="35" spans="1:11" ht="20.149999999999999" customHeight="1">
      <c r="A35" s="905"/>
      <c r="B35" s="906"/>
      <c r="C35" s="907"/>
      <c r="D35" s="908"/>
      <c r="E35" s="903"/>
      <c r="F35" s="904"/>
      <c r="G35" s="905"/>
      <c r="H35" s="906"/>
      <c r="I35" s="321"/>
      <c r="J35" s="903"/>
      <c r="K35" s="904"/>
    </row>
    <row r="36" spans="1:11" ht="20.149999999999999" customHeight="1" thickBot="1">
      <c r="A36" s="927"/>
      <c r="B36" s="928"/>
      <c r="C36" s="929"/>
      <c r="D36" s="930"/>
      <c r="E36" s="903"/>
      <c r="F36" s="904"/>
      <c r="G36" s="931"/>
      <c r="H36" s="932"/>
      <c r="I36" s="386"/>
      <c r="J36" s="903"/>
      <c r="K36" s="904"/>
    </row>
    <row r="37" spans="1:11" ht="61.5" customHeight="1" thickBot="1">
      <c r="A37" s="915" t="s">
        <v>637</v>
      </c>
      <c r="B37" s="915"/>
      <c r="C37" s="915"/>
      <c r="D37" s="915"/>
      <c r="E37" s="915"/>
      <c r="F37" s="915"/>
      <c r="G37" s="915"/>
      <c r="H37" s="915"/>
      <c r="I37" s="915"/>
      <c r="J37" s="915"/>
      <c r="K37" s="915"/>
    </row>
    <row r="38" spans="1:11">
      <c r="A38" s="916" t="s">
        <v>50</v>
      </c>
      <c r="B38" s="917"/>
      <c r="C38" s="922"/>
      <c r="D38" s="917"/>
      <c r="E38" s="917"/>
      <c r="F38" s="917"/>
      <c r="G38" s="917"/>
      <c r="H38" s="917"/>
      <c r="I38" s="917"/>
      <c r="J38" s="917"/>
      <c r="K38" s="923"/>
    </row>
    <row r="39" spans="1:11">
      <c r="A39" s="918"/>
      <c r="B39" s="919"/>
      <c r="C39" s="924"/>
      <c r="D39" s="919"/>
      <c r="E39" s="919"/>
      <c r="F39" s="919"/>
      <c r="G39" s="919"/>
      <c r="H39" s="919"/>
      <c r="I39" s="919"/>
      <c r="J39" s="919"/>
      <c r="K39" s="925"/>
    </row>
    <row r="40" spans="1:11" ht="13.5" thickBot="1">
      <c r="A40" s="920"/>
      <c r="B40" s="921"/>
      <c r="C40" s="926"/>
      <c r="D40" s="921"/>
      <c r="E40" s="921"/>
      <c r="F40" s="921"/>
      <c r="G40" s="921"/>
      <c r="H40" s="921"/>
      <c r="I40" s="921"/>
      <c r="J40" s="921"/>
      <c r="K40" s="891"/>
    </row>
  </sheetData>
  <mergeCells count="138">
    <mergeCell ref="A37:K37"/>
    <mergeCell ref="A38:B40"/>
    <mergeCell ref="C38:K40"/>
    <mergeCell ref="A35:B35"/>
    <mergeCell ref="C35:D35"/>
    <mergeCell ref="E35:F35"/>
    <mergeCell ref="G35:H35"/>
    <mergeCell ref="J35:K35"/>
    <mergeCell ref="A36:B36"/>
    <mergeCell ref="C36:D36"/>
    <mergeCell ref="E36:F36"/>
    <mergeCell ref="G36:H36"/>
    <mergeCell ref="J36:K36"/>
    <mergeCell ref="A33:B33"/>
    <mergeCell ref="C33:D33"/>
    <mergeCell ref="E33:F33"/>
    <mergeCell ref="G33:H33"/>
    <mergeCell ref="J33:K33"/>
    <mergeCell ref="A34:B34"/>
    <mergeCell ref="C34:D34"/>
    <mergeCell ref="E34:F34"/>
    <mergeCell ref="G34:H34"/>
    <mergeCell ref="J34:K34"/>
    <mergeCell ref="A31:B31"/>
    <mergeCell ref="C31:D31"/>
    <mergeCell ref="E31:F31"/>
    <mergeCell ref="G31:H31"/>
    <mergeCell ref="J31:K31"/>
    <mergeCell ref="A32:B32"/>
    <mergeCell ref="C32:D32"/>
    <mergeCell ref="E32:F32"/>
    <mergeCell ref="G32:H32"/>
    <mergeCell ref="J32:K32"/>
    <mergeCell ref="A29:B29"/>
    <mergeCell ref="C29:D29"/>
    <mergeCell ref="E29:F29"/>
    <mergeCell ref="G29:H29"/>
    <mergeCell ref="J29:K29"/>
    <mergeCell ref="A30:B30"/>
    <mergeCell ref="C30:D30"/>
    <mergeCell ref="E30:F30"/>
    <mergeCell ref="G30:H30"/>
    <mergeCell ref="J30:K30"/>
    <mergeCell ref="A27:B27"/>
    <mergeCell ref="C27:D27"/>
    <mergeCell ref="E27:F27"/>
    <mergeCell ref="G27:H27"/>
    <mergeCell ref="J27:K27"/>
    <mergeCell ref="A28:B28"/>
    <mergeCell ref="C28:D28"/>
    <mergeCell ref="E28:F28"/>
    <mergeCell ref="G28:H28"/>
    <mergeCell ref="J28:K28"/>
    <mergeCell ref="A25:B25"/>
    <mergeCell ref="C25:D25"/>
    <mergeCell ref="E25:F25"/>
    <mergeCell ref="G25:H25"/>
    <mergeCell ref="J25:K25"/>
    <mergeCell ref="A26:B26"/>
    <mergeCell ref="C26:D26"/>
    <mergeCell ref="E26:F26"/>
    <mergeCell ref="G26:H26"/>
    <mergeCell ref="J26:K26"/>
    <mergeCell ref="A23:B23"/>
    <mergeCell ref="C23:D23"/>
    <mergeCell ref="E23:F23"/>
    <mergeCell ref="G23:H23"/>
    <mergeCell ref="J23:K23"/>
    <mergeCell ref="A24:B24"/>
    <mergeCell ref="C24:D24"/>
    <mergeCell ref="E24:F24"/>
    <mergeCell ref="G24:H24"/>
    <mergeCell ref="J24:K24"/>
    <mergeCell ref="A21:B21"/>
    <mergeCell ref="C21:D21"/>
    <mergeCell ref="E21:F21"/>
    <mergeCell ref="G21:H21"/>
    <mergeCell ref="J21:K21"/>
    <mergeCell ref="A22:B22"/>
    <mergeCell ref="C22:D22"/>
    <mergeCell ref="E22:F22"/>
    <mergeCell ref="G22:H22"/>
    <mergeCell ref="J22:K22"/>
    <mergeCell ref="A19:B19"/>
    <mergeCell ref="C19:D19"/>
    <mergeCell ref="E19:F19"/>
    <mergeCell ref="G19:H19"/>
    <mergeCell ref="J19:K19"/>
    <mergeCell ref="A20:B20"/>
    <mergeCell ref="C20:D20"/>
    <mergeCell ref="E20:F20"/>
    <mergeCell ref="G20:H20"/>
    <mergeCell ref="J20:K20"/>
    <mergeCell ref="A17:B17"/>
    <mergeCell ref="C17:D17"/>
    <mergeCell ref="E17:F17"/>
    <mergeCell ref="G17:H17"/>
    <mergeCell ref="J17:K17"/>
    <mergeCell ref="A18:B18"/>
    <mergeCell ref="C18:D18"/>
    <mergeCell ref="E18:F18"/>
    <mergeCell ref="G18:H18"/>
    <mergeCell ref="J18:K18"/>
    <mergeCell ref="A15:B15"/>
    <mergeCell ref="C15:D15"/>
    <mergeCell ref="E15:F15"/>
    <mergeCell ref="G15:H15"/>
    <mergeCell ref="J15:K15"/>
    <mergeCell ref="A16:B16"/>
    <mergeCell ref="C16:D16"/>
    <mergeCell ref="E16:F16"/>
    <mergeCell ref="G16:H16"/>
    <mergeCell ref="J16:K16"/>
    <mergeCell ref="A13:F13"/>
    <mergeCell ref="G13:K13"/>
    <mergeCell ref="A14:B14"/>
    <mergeCell ref="C14:D14"/>
    <mergeCell ref="E14:F14"/>
    <mergeCell ref="G14:H14"/>
    <mergeCell ref="J14:K14"/>
    <mergeCell ref="A10:A11"/>
    <mergeCell ref="C10:F10"/>
    <mergeCell ref="G10:H10"/>
    <mergeCell ref="C11:F11"/>
    <mergeCell ref="G11:H11"/>
    <mergeCell ref="J10:K10"/>
    <mergeCell ref="J11:K11"/>
    <mergeCell ref="A12:F12"/>
    <mergeCell ref="J1:K1"/>
    <mergeCell ref="A5:B5"/>
    <mergeCell ref="A6:B7"/>
    <mergeCell ref="C6:G7"/>
    <mergeCell ref="H6:H7"/>
    <mergeCell ref="A8:B9"/>
    <mergeCell ref="C8:F9"/>
    <mergeCell ref="G8:G9"/>
    <mergeCell ref="I8:K8"/>
    <mergeCell ref="I9:K9"/>
  </mergeCells>
  <phoneticPr fontId="8"/>
  <dataValidations count="1">
    <dataValidation type="list" allowBlank="1" showInputMessage="1" sqref="E15:F36 J15:K36" xr:uid="{269851E2-393D-4E97-957D-D772809AE3B0}">
      <formula1>"プレイホール,集会室,食堂,プラネタリウム館,会議室,宿泊室,浴室,ロビー,中庭,玄関前,ピロティ,車庫,野外炊事場,第1ファイア場,第2ファイア場,つどいの広場,木の広場,せせらぎ広場,食事広場,テント,バンガロー,屋上,屋外,その他"</formula1>
    </dataValidation>
  </dataValidations>
  <pageMargins left="0.78740157480314965" right="0.39370078740157483"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B9A91-5B53-4809-B4F0-1450DD51BA9B}">
  <dimension ref="A1:N44"/>
  <sheetViews>
    <sheetView view="pageBreakPreview" zoomScaleNormal="100" zoomScaleSheetLayoutView="100" workbookViewId="0">
      <selection activeCell="A6" sqref="A6"/>
    </sheetView>
  </sheetViews>
  <sheetFormatPr defaultRowHeight="13"/>
  <cols>
    <col min="1" max="1" width="4.08984375" style="323" customWidth="1"/>
    <col min="2" max="3" width="9.6328125" style="323" customWidth="1"/>
    <col min="4" max="4" width="6.08984375" style="323" customWidth="1"/>
    <col min="5" max="6" width="3.6328125" style="323" customWidth="1"/>
    <col min="7" max="11" width="8.6328125" style="323" customWidth="1"/>
    <col min="12" max="13" width="6.08984375" style="323" customWidth="1"/>
    <col min="14" max="14" width="9.6328125" style="323" customWidth="1"/>
    <col min="15" max="16384" width="8.7265625" style="323"/>
  </cols>
  <sheetData>
    <row r="1" spans="1:14">
      <c r="A1" s="45" t="s">
        <v>0</v>
      </c>
      <c r="L1" s="387"/>
      <c r="M1" s="841">
        <f ca="1">TODAY()</f>
        <v>44667</v>
      </c>
      <c r="N1" s="841"/>
    </row>
    <row r="2" spans="1:14" ht="9" customHeight="1">
      <c r="A2" s="45"/>
    </row>
    <row r="3" spans="1:14">
      <c r="A3" s="933" t="s">
        <v>52</v>
      </c>
      <c r="B3" s="933"/>
      <c r="C3" s="933"/>
      <c r="D3" s="323" t="s">
        <v>632</v>
      </c>
      <c r="L3" s="510" t="s">
        <v>37</v>
      </c>
      <c r="M3" s="510"/>
      <c r="N3" s="510"/>
    </row>
    <row r="4" spans="1:14" ht="19">
      <c r="E4" s="934" t="s">
        <v>53</v>
      </c>
      <c r="F4" s="934"/>
      <c r="G4" s="934"/>
      <c r="H4" s="934"/>
      <c r="I4" s="934"/>
    </row>
    <row r="5" spans="1:14" ht="9.75" customHeight="1"/>
    <row r="6" spans="1:14" ht="21" customHeight="1">
      <c r="A6" s="388"/>
      <c r="B6" s="46" t="s">
        <v>36</v>
      </c>
      <c r="C6" s="935">
        <f>注文シート!C7</f>
        <v>0</v>
      </c>
      <c r="D6" s="935"/>
      <c r="E6" s="935"/>
      <c r="F6" s="935"/>
      <c r="G6" s="935"/>
      <c r="H6" s="9"/>
      <c r="I6" s="936" t="s">
        <v>54</v>
      </c>
      <c r="J6" s="936"/>
      <c r="K6" s="937">
        <f>注文シート!C9</f>
        <v>0</v>
      </c>
      <c r="L6" s="937"/>
      <c r="M6" s="937"/>
      <c r="N6" s="937"/>
    </row>
    <row r="7" spans="1:14" ht="7.5" customHeight="1"/>
    <row r="8" spans="1:14" ht="16.5" customHeight="1">
      <c r="B8" s="46" t="s">
        <v>74</v>
      </c>
      <c r="C8" s="941">
        <f>注文シート!C16</f>
        <v>0</v>
      </c>
      <c r="D8" s="941"/>
      <c r="E8" s="941"/>
      <c r="F8" s="941"/>
      <c r="G8" s="941"/>
      <c r="H8" s="16"/>
      <c r="I8" s="936" t="s">
        <v>1</v>
      </c>
      <c r="J8" s="936"/>
      <c r="K8" s="937">
        <f>注文シート!C12</f>
        <v>0</v>
      </c>
      <c r="L8" s="937"/>
      <c r="M8" s="937"/>
      <c r="N8" s="937"/>
    </row>
    <row r="9" spans="1:14" ht="9" customHeight="1">
      <c r="K9" s="30"/>
      <c r="L9" s="30"/>
      <c r="M9" s="30"/>
      <c r="N9" s="30"/>
    </row>
    <row r="10" spans="1:14" ht="15" customHeight="1">
      <c r="A10" s="47" t="s">
        <v>136</v>
      </c>
    </row>
    <row r="11" spans="1:14" ht="15" customHeight="1">
      <c r="A11" s="67" t="s">
        <v>2</v>
      </c>
    </row>
    <row r="12" spans="1:14" ht="15" customHeight="1">
      <c r="A12" s="67" t="s">
        <v>638</v>
      </c>
      <c r="D12" s="16"/>
      <c r="E12" s="16"/>
      <c r="F12" s="16"/>
      <c r="G12" s="16"/>
      <c r="H12" s="16"/>
      <c r="I12" s="16"/>
      <c r="J12" s="16"/>
      <c r="K12" s="16"/>
      <c r="L12" s="16"/>
      <c r="M12" s="16"/>
    </row>
    <row r="13" spans="1:14" ht="11.25" customHeight="1" thickBot="1">
      <c r="C13" s="10"/>
      <c r="D13" s="10"/>
      <c r="E13" s="8"/>
      <c r="F13" s="8"/>
    </row>
    <row r="14" spans="1:14" ht="24" customHeight="1" thickBot="1">
      <c r="A14" s="11" t="s">
        <v>3</v>
      </c>
      <c r="B14" s="583" t="s">
        <v>55</v>
      </c>
      <c r="C14" s="585"/>
      <c r="D14" s="12" t="s">
        <v>4</v>
      </c>
      <c r="E14" s="938" t="s">
        <v>5</v>
      </c>
      <c r="F14" s="939"/>
      <c r="G14" s="938" t="s">
        <v>6</v>
      </c>
      <c r="H14" s="939"/>
      <c r="I14" s="939"/>
      <c r="J14" s="939"/>
      <c r="K14" s="940"/>
      <c r="L14" s="938" t="s">
        <v>7</v>
      </c>
      <c r="M14" s="940"/>
      <c r="N14" s="13" t="s">
        <v>56</v>
      </c>
    </row>
    <row r="15" spans="1:14" ht="26.15" customHeight="1">
      <c r="A15" s="23">
        <v>1</v>
      </c>
      <c r="B15" s="942"/>
      <c r="C15" s="943"/>
      <c r="D15" s="24"/>
      <c r="E15" s="325" t="s">
        <v>137</v>
      </c>
      <c r="F15" s="326" t="s">
        <v>138</v>
      </c>
      <c r="G15" s="944"/>
      <c r="H15" s="945"/>
      <c r="I15" s="945"/>
      <c r="J15" s="945"/>
      <c r="K15" s="946"/>
      <c r="L15" s="947"/>
      <c r="M15" s="948"/>
      <c r="N15" s="25"/>
    </row>
    <row r="16" spans="1:14" ht="26.15" customHeight="1">
      <c r="A16" s="26">
        <v>2</v>
      </c>
      <c r="B16" s="949"/>
      <c r="C16" s="950"/>
      <c r="D16" s="27"/>
      <c r="E16" s="332" t="s">
        <v>137</v>
      </c>
      <c r="F16" s="326" t="s">
        <v>138</v>
      </c>
      <c r="G16" s="951"/>
      <c r="H16" s="723"/>
      <c r="I16" s="723"/>
      <c r="J16" s="723"/>
      <c r="K16" s="952"/>
      <c r="L16" s="951"/>
      <c r="M16" s="952"/>
      <c r="N16" s="28"/>
    </row>
    <row r="17" spans="1:14" ht="26.15" customHeight="1">
      <c r="A17" s="26">
        <v>3</v>
      </c>
      <c r="B17" s="953"/>
      <c r="C17" s="954"/>
      <c r="D17" s="27"/>
      <c r="E17" s="332" t="s">
        <v>137</v>
      </c>
      <c r="F17" s="326" t="s">
        <v>138</v>
      </c>
      <c r="G17" s="951"/>
      <c r="H17" s="723"/>
      <c r="I17" s="723"/>
      <c r="J17" s="723"/>
      <c r="K17" s="952"/>
      <c r="L17" s="951"/>
      <c r="M17" s="952"/>
      <c r="N17" s="28"/>
    </row>
    <row r="18" spans="1:14" ht="26.15" customHeight="1">
      <c r="A18" s="26">
        <v>4</v>
      </c>
      <c r="B18" s="955"/>
      <c r="C18" s="955"/>
      <c r="D18" s="27"/>
      <c r="E18" s="332" t="s">
        <v>137</v>
      </c>
      <c r="F18" s="326" t="s">
        <v>138</v>
      </c>
      <c r="G18" s="951"/>
      <c r="H18" s="723"/>
      <c r="I18" s="723"/>
      <c r="J18" s="723"/>
      <c r="K18" s="952"/>
      <c r="L18" s="951"/>
      <c r="M18" s="952"/>
      <c r="N18" s="28"/>
    </row>
    <row r="19" spans="1:14" ht="26.15" customHeight="1">
      <c r="A19" s="26">
        <v>5</v>
      </c>
      <c r="B19" s="955"/>
      <c r="C19" s="955"/>
      <c r="D19" s="27"/>
      <c r="E19" s="332" t="s">
        <v>137</v>
      </c>
      <c r="F19" s="326" t="s">
        <v>138</v>
      </c>
      <c r="G19" s="951"/>
      <c r="H19" s="723"/>
      <c r="I19" s="723"/>
      <c r="J19" s="723"/>
      <c r="K19" s="952"/>
      <c r="L19" s="951"/>
      <c r="M19" s="952"/>
      <c r="N19" s="28"/>
    </row>
    <row r="20" spans="1:14" ht="26.15" customHeight="1">
      <c r="A20" s="26">
        <v>6</v>
      </c>
      <c r="B20" s="955"/>
      <c r="C20" s="955"/>
      <c r="D20" s="27"/>
      <c r="E20" s="332" t="s">
        <v>137</v>
      </c>
      <c r="F20" s="326" t="s">
        <v>138</v>
      </c>
      <c r="G20" s="951"/>
      <c r="H20" s="723"/>
      <c r="I20" s="723"/>
      <c r="J20" s="723"/>
      <c r="K20" s="952"/>
      <c r="L20" s="951"/>
      <c r="M20" s="952"/>
      <c r="N20" s="28"/>
    </row>
    <row r="21" spans="1:14" ht="26.15" customHeight="1">
      <c r="A21" s="26">
        <v>7</v>
      </c>
      <c r="B21" s="955"/>
      <c r="C21" s="955"/>
      <c r="D21" s="27"/>
      <c r="E21" s="332" t="s">
        <v>137</v>
      </c>
      <c r="F21" s="326" t="s">
        <v>138</v>
      </c>
      <c r="G21" s="951"/>
      <c r="H21" s="723"/>
      <c r="I21" s="723"/>
      <c r="J21" s="723"/>
      <c r="K21" s="952"/>
      <c r="L21" s="951"/>
      <c r="M21" s="952"/>
      <c r="N21" s="28"/>
    </row>
    <row r="22" spans="1:14" ht="26.15" customHeight="1">
      <c r="A22" s="26">
        <v>8</v>
      </c>
      <c r="B22" s="955"/>
      <c r="C22" s="955"/>
      <c r="D22" s="27"/>
      <c r="E22" s="332" t="s">
        <v>137</v>
      </c>
      <c r="F22" s="326" t="s">
        <v>138</v>
      </c>
      <c r="G22" s="951"/>
      <c r="H22" s="723"/>
      <c r="I22" s="723"/>
      <c r="J22" s="723"/>
      <c r="K22" s="952"/>
      <c r="L22" s="951"/>
      <c r="M22" s="952"/>
      <c r="N22" s="28"/>
    </row>
    <row r="23" spans="1:14" ht="26.15" customHeight="1">
      <c r="A23" s="26">
        <v>9</v>
      </c>
      <c r="B23" s="955"/>
      <c r="C23" s="955"/>
      <c r="D23" s="27"/>
      <c r="E23" s="324" t="s">
        <v>137</v>
      </c>
      <c r="F23" s="326" t="s">
        <v>138</v>
      </c>
      <c r="G23" s="951"/>
      <c r="H23" s="723"/>
      <c r="I23" s="723"/>
      <c r="J23" s="723"/>
      <c r="K23" s="952"/>
      <c r="L23" s="951"/>
      <c r="M23" s="952"/>
      <c r="N23" s="28"/>
    </row>
    <row r="24" spans="1:14" ht="26.15" customHeight="1">
      <c r="A24" s="26">
        <v>10</v>
      </c>
      <c r="B24" s="955"/>
      <c r="C24" s="955"/>
      <c r="D24" s="27"/>
      <c r="E24" s="332" t="s">
        <v>137</v>
      </c>
      <c r="F24" s="326" t="s">
        <v>138</v>
      </c>
      <c r="G24" s="951"/>
      <c r="H24" s="723"/>
      <c r="I24" s="723"/>
      <c r="J24" s="723"/>
      <c r="K24" s="952"/>
      <c r="L24" s="951"/>
      <c r="M24" s="952"/>
      <c r="N24" s="28"/>
    </row>
    <row r="25" spans="1:14" ht="26.15" customHeight="1">
      <c r="A25" s="26">
        <v>11</v>
      </c>
      <c r="B25" s="953"/>
      <c r="C25" s="954"/>
      <c r="D25" s="27"/>
      <c r="E25" s="332" t="s">
        <v>137</v>
      </c>
      <c r="F25" s="326" t="s">
        <v>138</v>
      </c>
      <c r="G25" s="951"/>
      <c r="H25" s="723"/>
      <c r="I25" s="723"/>
      <c r="J25" s="723"/>
      <c r="K25" s="952"/>
      <c r="L25" s="951"/>
      <c r="M25" s="952"/>
      <c r="N25" s="28"/>
    </row>
    <row r="26" spans="1:14" ht="26.15" customHeight="1">
      <c r="A26" s="26">
        <v>12</v>
      </c>
      <c r="B26" s="955"/>
      <c r="C26" s="955"/>
      <c r="D26" s="27"/>
      <c r="E26" s="332" t="s">
        <v>137</v>
      </c>
      <c r="F26" s="326" t="s">
        <v>138</v>
      </c>
      <c r="G26" s="951"/>
      <c r="H26" s="723"/>
      <c r="I26" s="723"/>
      <c r="J26" s="723"/>
      <c r="K26" s="952"/>
      <c r="L26" s="951"/>
      <c r="M26" s="952"/>
      <c r="N26" s="28"/>
    </row>
    <row r="27" spans="1:14" ht="26.15" customHeight="1">
      <c r="A27" s="26">
        <v>13</v>
      </c>
      <c r="B27" s="955"/>
      <c r="C27" s="955"/>
      <c r="D27" s="27"/>
      <c r="E27" s="332" t="s">
        <v>137</v>
      </c>
      <c r="F27" s="326" t="s">
        <v>138</v>
      </c>
      <c r="G27" s="951"/>
      <c r="H27" s="723"/>
      <c r="I27" s="723"/>
      <c r="J27" s="723"/>
      <c r="K27" s="952"/>
      <c r="L27" s="951"/>
      <c r="M27" s="952"/>
      <c r="N27" s="28"/>
    </row>
    <row r="28" spans="1:14" ht="26.15" customHeight="1">
      <c r="A28" s="26">
        <v>14</v>
      </c>
      <c r="B28" s="955"/>
      <c r="C28" s="955"/>
      <c r="D28" s="27"/>
      <c r="E28" s="332" t="s">
        <v>137</v>
      </c>
      <c r="F28" s="326" t="s">
        <v>138</v>
      </c>
      <c r="G28" s="951"/>
      <c r="H28" s="723"/>
      <c r="I28" s="723"/>
      <c r="J28" s="723"/>
      <c r="K28" s="952"/>
      <c r="L28" s="951"/>
      <c r="M28" s="952"/>
      <c r="N28" s="28"/>
    </row>
    <row r="29" spans="1:14" ht="26.15" customHeight="1">
      <c r="A29" s="26">
        <v>15</v>
      </c>
      <c r="B29" s="955"/>
      <c r="C29" s="955"/>
      <c r="D29" s="27"/>
      <c r="E29" s="332" t="s">
        <v>137</v>
      </c>
      <c r="F29" s="326" t="s">
        <v>138</v>
      </c>
      <c r="G29" s="951"/>
      <c r="H29" s="723"/>
      <c r="I29" s="723"/>
      <c r="J29" s="723"/>
      <c r="K29" s="952"/>
      <c r="L29" s="951"/>
      <c r="M29" s="952"/>
      <c r="N29" s="28"/>
    </row>
    <row r="30" spans="1:14" ht="26.15" customHeight="1">
      <c r="A30" s="26">
        <v>16</v>
      </c>
      <c r="B30" s="955"/>
      <c r="C30" s="955"/>
      <c r="D30" s="27"/>
      <c r="E30" s="332" t="s">
        <v>137</v>
      </c>
      <c r="F30" s="326" t="s">
        <v>138</v>
      </c>
      <c r="G30" s="951"/>
      <c r="H30" s="723"/>
      <c r="I30" s="723"/>
      <c r="J30" s="723"/>
      <c r="K30" s="952"/>
      <c r="L30" s="951"/>
      <c r="M30" s="952"/>
      <c r="N30" s="28"/>
    </row>
    <row r="31" spans="1:14" ht="26.15" customHeight="1">
      <c r="A31" s="26">
        <v>17</v>
      </c>
      <c r="B31" s="955"/>
      <c r="C31" s="955"/>
      <c r="D31" s="27"/>
      <c r="E31" s="332" t="s">
        <v>137</v>
      </c>
      <c r="F31" s="326" t="s">
        <v>138</v>
      </c>
      <c r="G31" s="951"/>
      <c r="H31" s="723"/>
      <c r="I31" s="723"/>
      <c r="J31" s="723"/>
      <c r="K31" s="952"/>
      <c r="L31" s="951"/>
      <c r="M31" s="952"/>
      <c r="N31" s="28"/>
    </row>
    <row r="32" spans="1:14" ht="26.15" customHeight="1">
      <c r="A32" s="26">
        <v>18</v>
      </c>
      <c r="B32" s="955"/>
      <c r="C32" s="955"/>
      <c r="D32" s="27"/>
      <c r="E32" s="332" t="s">
        <v>137</v>
      </c>
      <c r="F32" s="326" t="s">
        <v>138</v>
      </c>
      <c r="G32" s="951"/>
      <c r="H32" s="723"/>
      <c r="I32" s="723"/>
      <c r="J32" s="723"/>
      <c r="K32" s="952"/>
      <c r="L32" s="951"/>
      <c r="M32" s="952"/>
      <c r="N32" s="28"/>
    </row>
    <row r="33" spans="1:14" ht="26.15" customHeight="1">
      <c r="A33" s="26">
        <v>19</v>
      </c>
      <c r="B33" s="955"/>
      <c r="C33" s="955"/>
      <c r="D33" s="27"/>
      <c r="E33" s="332" t="s">
        <v>137</v>
      </c>
      <c r="F33" s="326" t="s">
        <v>138</v>
      </c>
      <c r="G33" s="951"/>
      <c r="H33" s="723"/>
      <c r="I33" s="723"/>
      <c r="J33" s="723"/>
      <c r="K33" s="952"/>
      <c r="L33" s="951"/>
      <c r="M33" s="952"/>
      <c r="N33" s="28"/>
    </row>
    <row r="34" spans="1:14" ht="26.15" customHeight="1" thickBot="1">
      <c r="A34" s="29">
        <v>20</v>
      </c>
      <c r="B34" s="956"/>
      <c r="C34" s="957"/>
      <c r="D34" s="319"/>
      <c r="E34" s="327" t="s">
        <v>137</v>
      </c>
      <c r="F34" s="328" t="s">
        <v>138</v>
      </c>
      <c r="G34" s="958"/>
      <c r="H34" s="959"/>
      <c r="I34" s="959"/>
      <c r="J34" s="959"/>
      <c r="K34" s="960"/>
      <c r="L34" s="958"/>
      <c r="M34" s="960"/>
      <c r="N34" s="318"/>
    </row>
    <row r="35" spans="1:14" ht="10" customHeight="1"/>
    <row r="36" spans="1:14" ht="16" customHeight="1">
      <c r="A36" s="389" t="s">
        <v>639</v>
      </c>
      <c r="B36" s="389"/>
      <c r="C36" s="389"/>
      <c r="H36" s="2"/>
      <c r="I36" s="2"/>
      <c r="J36" s="2"/>
      <c r="K36" s="2"/>
      <c r="L36" s="2"/>
      <c r="M36" s="2"/>
      <c r="N36" s="2"/>
    </row>
    <row r="37" spans="1:14" ht="16" customHeight="1">
      <c r="B37" s="14"/>
      <c r="C37" s="14" t="s">
        <v>57</v>
      </c>
      <c r="D37" s="962" t="s">
        <v>58</v>
      </c>
      <c r="E37" s="963"/>
      <c r="F37" s="2" t="s">
        <v>640</v>
      </c>
      <c r="H37" s="2"/>
      <c r="I37" s="2"/>
      <c r="J37" s="2"/>
      <c r="K37" s="2"/>
      <c r="L37" s="2"/>
      <c r="M37" s="2"/>
      <c r="N37" s="2"/>
    </row>
    <row r="38" spans="1:14" ht="16" customHeight="1">
      <c r="B38" s="14" t="s">
        <v>59</v>
      </c>
      <c r="C38" s="14"/>
      <c r="D38" s="961"/>
      <c r="E38" s="961"/>
      <c r="F38" s="8" t="s">
        <v>641</v>
      </c>
      <c r="H38" s="2"/>
      <c r="I38" s="2"/>
      <c r="J38" s="2"/>
      <c r="K38" s="2"/>
      <c r="L38" s="2"/>
      <c r="M38" s="2"/>
      <c r="N38" s="2"/>
    </row>
    <row r="39" spans="1:14" ht="16" customHeight="1">
      <c r="B39" s="14" t="s">
        <v>60</v>
      </c>
      <c r="C39" s="14"/>
      <c r="D39" s="961"/>
      <c r="E39" s="961"/>
      <c r="F39" s="8" t="s">
        <v>642</v>
      </c>
      <c r="H39" s="2"/>
      <c r="I39" s="2"/>
      <c r="J39" s="2"/>
      <c r="K39" s="2"/>
      <c r="L39" s="2"/>
      <c r="M39" s="2"/>
      <c r="N39" s="2"/>
    </row>
    <row r="40" spans="1:14" ht="16" customHeight="1">
      <c r="B40" s="14" t="s">
        <v>61</v>
      </c>
      <c r="C40" s="14"/>
      <c r="D40" s="961"/>
      <c r="E40" s="961"/>
      <c r="F40" s="8" t="s">
        <v>643</v>
      </c>
      <c r="H40" s="2"/>
      <c r="I40" s="2"/>
      <c r="J40" s="2"/>
      <c r="K40" s="2"/>
      <c r="L40" s="2"/>
      <c r="M40" s="2"/>
      <c r="N40" s="2"/>
    </row>
    <row r="41" spans="1:14" ht="16" customHeight="1">
      <c r="B41" s="14" t="s">
        <v>62</v>
      </c>
      <c r="C41" s="14"/>
      <c r="D41" s="961"/>
      <c r="E41" s="961"/>
      <c r="F41" s="8"/>
      <c r="H41" s="2"/>
      <c r="I41" s="2"/>
      <c r="J41" s="2"/>
      <c r="K41" s="2"/>
      <c r="L41" s="2"/>
      <c r="M41" s="2"/>
      <c r="N41" s="2"/>
    </row>
    <row r="42" spans="1:14" ht="16" customHeight="1">
      <c r="B42" s="14" t="s">
        <v>63</v>
      </c>
      <c r="C42" s="14"/>
      <c r="D42" s="961"/>
      <c r="E42" s="961"/>
      <c r="F42" s="8"/>
      <c r="H42" s="66" t="s">
        <v>644</v>
      </c>
      <c r="I42" s="2"/>
      <c r="J42" s="2"/>
      <c r="K42" s="2"/>
      <c r="L42" s="2"/>
      <c r="M42" s="2"/>
      <c r="N42" s="2"/>
    </row>
    <row r="43" spans="1:14" ht="16" customHeight="1">
      <c r="B43" s="14" t="s">
        <v>64</v>
      </c>
      <c r="C43" s="14"/>
      <c r="D43" s="961"/>
      <c r="E43" s="961"/>
      <c r="G43" s="390" t="s">
        <v>645</v>
      </c>
      <c r="H43" s="2" t="s">
        <v>646</v>
      </c>
      <c r="I43" s="2"/>
      <c r="J43" s="2"/>
      <c r="K43" s="2"/>
      <c r="L43" s="2"/>
      <c r="M43" s="2"/>
      <c r="N43" s="2"/>
    </row>
    <row r="44" spans="1:14" ht="16" customHeight="1">
      <c r="B44" s="14" t="s">
        <v>65</v>
      </c>
      <c r="C44" s="14"/>
      <c r="D44" s="961"/>
      <c r="E44" s="961"/>
      <c r="H44" s="2" t="s">
        <v>647</v>
      </c>
      <c r="I44" s="2"/>
      <c r="J44" s="2"/>
      <c r="K44" s="2"/>
      <c r="L44" s="2"/>
      <c r="M44" s="2"/>
      <c r="N44" s="2"/>
    </row>
  </sheetData>
  <mergeCells count="82">
    <mergeCell ref="D43:E43"/>
    <mergeCell ref="D44:E44"/>
    <mergeCell ref="D37:E37"/>
    <mergeCell ref="D38:E38"/>
    <mergeCell ref="D39:E39"/>
    <mergeCell ref="D40:E40"/>
    <mergeCell ref="D41:E41"/>
    <mergeCell ref="D42:E42"/>
    <mergeCell ref="B33:C33"/>
    <mergeCell ref="G33:K33"/>
    <mergeCell ref="L33:M33"/>
    <mergeCell ref="B34:C34"/>
    <mergeCell ref="G34:K34"/>
    <mergeCell ref="L34:M34"/>
    <mergeCell ref="B31:C31"/>
    <mergeCell ref="G31:K31"/>
    <mergeCell ref="L31:M31"/>
    <mergeCell ref="B32:C32"/>
    <mergeCell ref="G32:K32"/>
    <mergeCell ref="L32:M32"/>
    <mergeCell ref="B29:C29"/>
    <mergeCell ref="G29:K29"/>
    <mergeCell ref="L29:M29"/>
    <mergeCell ref="B30:C30"/>
    <mergeCell ref="G30:K30"/>
    <mergeCell ref="L30:M30"/>
    <mergeCell ref="B27:C27"/>
    <mergeCell ref="G27:K27"/>
    <mergeCell ref="L27:M27"/>
    <mergeCell ref="B28:C28"/>
    <mergeCell ref="G28:K28"/>
    <mergeCell ref="L28:M28"/>
    <mergeCell ref="B25:C25"/>
    <mergeCell ref="G25:K25"/>
    <mergeCell ref="L25:M25"/>
    <mergeCell ref="B26:C26"/>
    <mergeCell ref="G26:K26"/>
    <mergeCell ref="L26:M26"/>
    <mergeCell ref="B23:C23"/>
    <mergeCell ref="G23:K23"/>
    <mergeCell ref="L23:M23"/>
    <mergeCell ref="B24:C24"/>
    <mergeCell ref="G24:K24"/>
    <mergeCell ref="L24:M24"/>
    <mergeCell ref="B21:C21"/>
    <mergeCell ref="G21:K21"/>
    <mergeCell ref="L21:M21"/>
    <mergeCell ref="B22:C22"/>
    <mergeCell ref="G22:K22"/>
    <mergeCell ref="L22:M22"/>
    <mergeCell ref="B19:C19"/>
    <mergeCell ref="G19:K19"/>
    <mergeCell ref="L19:M19"/>
    <mergeCell ref="B20:C20"/>
    <mergeCell ref="G20:K20"/>
    <mergeCell ref="L20:M20"/>
    <mergeCell ref="B17:C17"/>
    <mergeCell ref="G17:K17"/>
    <mergeCell ref="L17:M17"/>
    <mergeCell ref="B18:C18"/>
    <mergeCell ref="G18:K18"/>
    <mergeCell ref="L18:M18"/>
    <mergeCell ref="B15:C15"/>
    <mergeCell ref="G15:K15"/>
    <mergeCell ref="L15:M15"/>
    <mergeCell ref="B16:C16"/>
    <mergeCell ref="G16:K16"/>
    <mergeCell ref="L16:M16"/>
    <mergeCell ref="I8:J8"/>
    <mergeCell ref="K8:N8"/>
    <mergeCell ref="B14:C14"/>
    <mergeCell ref="E14:F14"/>
    <mergeCell ref="G14:K14"/>
    <mergeCell ref="L14:M14"/>
    <mergeCell ref="C8:G8"/>
    <mergeCell ref="M1:N1"/>
    <mergeCell ref="A3:C3"/>
    <mergeCell ref="L3:N3"/>
    <mergeCell ref="E4:I4"/>
    <mergeCell ref="C6:G6"/>
    <mergeCell ref="I6:J6"/>
    <mergeCell ref="K6:N6"/>
  </mergeCells>
  <phoneticPr fontId="8"/>
  <pageMargins left="0.59055118110236227" right="0.19685039370078741" top="0.5" bottom="0.39370078740157483"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6</xdr:col>
                    <xdr:colOff>298450</xdr:colOff>
                    <xdr:row>40</xdr:row>
                    <xdr:rowOff>184150</xdr:rowOff>
                  </from>
                  <to>
                    <xdr:col>6</xdr:col>
                    <xdr:colOff>577850</xdr:colOff>
                    <xdr:row>41</xdr:row>
                    <xdr:rowOff>190500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957D8-D356-4F9F-94C6-9368FF295809}">
  <dimension ref="A1:AA37"/>
  <sheetViews>
    <sheetView view="pageBreakPreview" zoomScale="85" zoomScaleNormal="90" zoomScaleSheetLayoutView="85" workbookViewId="0">
      <selection activeCell="L8" sqref="L8"/>
    </sheetView>
  </sheetViews>
  <sheetFormatPr defaultRowHeight="13"/>
  <cols>
    <col min="1" max="1" width="4.08984375" style="323" customWidth="1"/>
    <col min="2" max="2" width="10.6328125" style="323" customWidth="1"/>
    <col min="3" max="3" width="11.6328125" style="323" customWidth="1"/>
    <col min="4" max="4" width="8.6328125" style="323" customWidth="1"/>
    <col min="5" max="5" width="7.6328125" style="323" customWidth="1"/>
    <col min="6" max="8" width="6.6328125" style="323" customWidth="1"/>
    <col min="9" max="12" width="8.6328125" style="323" customWidth="1"/>
    <col min="13" max="13" width="13.6328125" style="323" customWidth="1"/>
    <col min="14" max="14" width="4.90625" style="323" customWidth="1"/>
    <col min="15" max="15" width="5.08984375" style="323" customWidth="1"/>
    <col min="16" max="16" width="8.7265625" style="323"/>
    <col min="17" max="17" width="11.6328125" style="323" customWidth="1"/>
    <col min="18" max="20" width="10.6328125" style="323" customWidth="1"/>
    <col min="21" max="16384" width="8.7265625" style="323"/>
  </cols>
  <sheetData>
    <row r="1" spans="1:27">
      <c r="A1" s="323" t="s">
        <v>8</v>
      </c>
      <c r="C1" s="323" t="s">
        <v>632</v>
      </c>
      <c r="R1" s="387"/>
      <c r="S1" s="965">
        <f ca="1">TODAY()</f>
        <v>44667</v>
      </c>
      <c r="T1" s="965"/>
    </row>
    <row r="2" spans="1:27" ht="18" customHeight="1">
      <c r="A2" s="49" t="s">
        <v>0</v>
      </c>
      <c r="S2" s="510" t="s">
        <v>37</v>
      </c>
      <c r="T2" s="510"/>
    </row>
    <row r="3" spans="1:27" ht="24" customHeight="1">
      <c r="D3" s="966" t="s">
        <v>53</v>
      </c>
      <c r="E3" s="966"/>
      <c r="F3" s="966"/>
      <c r="G3" s="966"/>
      <c r="H3" s="966"/>
      <c r="I3" s="966"/>
      <c r="J3" s="966"/>
      <c r="K3" s="966"/>
      <c r="L3" s="967" t="s">
        <v>9</v>
      </c>
      <c r="M3" s="967"/>
      <c r="N3" s="967"/>
      <c r="O3" s="967"/>
      <c r="P3" s="967"/>
      <c r="Q3" s="967"/>
      <c r="S3" s="968" t="s">
        <v>52</v>
      </c>
      <c r="T3" s="968"/>
    </row>
    <row r="4" spans="1:27" ht="12" customHeight="1"/>
    <row r="5" spans="1:27" ht="20.149999999999999" customHeight="1">
      <c r="A5" s="388"/>
      <c r="B5" s="46" t="s">
        <v>36</v>
      </c>
      <c r="C5" s="935">
        <f>注文シート!C7</f>
        <v>0</v>
      </c>
      <c r="D5" s="935"/>
      <c r="E5" s="935"/>
      <c r="F5" s="935"/>
      <c r="G5" s="935"/>
      <c r="H5" s="935"/>
      <c r="I5" s="391"/>
      <c r="J5" s="964" t="s">
        <v>54</v>
      </c>
      <c r="K5" s="964"/>
      <c r="L5" s="935">
        <f>注文シート!C9</f>
        <v>0</v>
      </c>
      <c r="M5" s="935"/>
      <c r="N5" s="935"/>
      <c r="O5" s="935"/>
      <c r="P5" s="935"/>
    </row>
    <row r="6" spans="1:27" ht="9" customHeight="1"/>
    <row r="7" spans="1:27" ht="20.149999999999999" customHeight="1">
      <c r="B7" s="50" t="s">
        <v>74</v>
      </c>
      <c r="C7" s="941">
        <f>注文シート!C16</f>
        <v>0</v>
      </c>
      <c r="D7" s="941"/>
      <c r="E7" s="941"/>
      <c r="F7" s="941"/>
      <c r="G7" s="941"/>
      <c r="H7" s="392"/>
      <c r="I7" s="16"/>
      <c r="J7" s="936" t="s">
        <v>1</v>
      </c>
      <c r="K7" s="936"/>
      <c r="L7" s="969">
        <f>注文シート!C12</f>
        <v>0</v>
      </c>
      <c r="M7" s="969"/>
      <c r="N7" s="969"/>
      <c r="O7" s="969"/>
      <c r="P7" s="969"/>
      <c r="S7" s="16"/>
    </row>
    <row r="8" spans="1:27" ht="19.5" customHeight="1">
      <c r="J8" s="47" t="s">
        <v>139</v>
      </c>
    </row>
    <row r="9" spans="1:27" ht="15" customHeight="1">
      <c r="B9" s="48" t="s">
        <v>648</v>
      </c>
      <c r="Q9" s="393"/>
      <c r="R9" s="393"/>
      <c r="S9" s="393"/>
      <c r="T9" s="393"/>
    </row>
    <row r="10" spans="1:27" ht="14.25" customHeight="1" thickBot="1">
      <c r="B10" s="195"/>
      <c r="C10" s="195"/>
      <c r="D10" s="195"/>
      <c r="E10" s="195"/>
      <c r="F10" s="195"/>
      <c r="G10" s="195"/>
      <c r="H10" s="195"/>
      <c r="I10" s="195"/>
      <c r="J10" s="195"/>
      <c r="Q10" s="393"/>
      <c r="R10" s="393"/>
      <c r="S10" s="393"/>
      <c r="T10" s="393"/>
    </row>
    <row r="11" spans="1:27" ht="32.25" customHeight="1">
      <c r="A11" s="970" t="s">
        <v>3</v>
      </c>
      <c r="B11" s="972" t="s">
        <v>55</v>
      </c>
      <c r="C11" s="973"/>
      <c r="D11" s="976" t="s">
        <v>4</v>
      </c>
      <c r="E11" s="976" t="s">
        <v>5</v>
      </c>
      <c r="F11" s="978" t="s">
        <v>6</v>
      </c>
      <c r="G11" s="979"/>
      <c r="H11" s="979"/>
      <c r="I11" s="979"/>
      <c r="J11" s="979"/>
      <c r="K11" s="980"/>
      <c r="L11" s="984" t="s">
        <v>649</v>
      </c>
      <c r="M11" s="985"/>
      <c r="N11" s="978" t="s">
        <v>7</v>
      </c>
      <c r="O11" s="980"/>
      <c r="P11" s="986" t="s">
        <v>56</v>
      </c>
      <c r="Q11" s="988" t="s">
        <v>650</v>
      </c>
      <c r="R11" s="989"/>
      <c r="S11" s="989"/>
      <c r="T11" s="989"/>
      <c r="U11" s="8" t="s">
        <v>10</v>
      </c>
    </row>
    <row r="12" spans="1:27" ht="26.25" customHeight="1" thickBot="1">
      <c r="A12" s="971"/>
      <c r="B12" s="974"/>
      <c r="C12" s="975"/>
      <c r="D12" s="977"/>
      <c r="E12" s="977"/>
      <c r="F12" s="981"/>
      <c r="G12" s="982"/>
      <c r="H12" s="982"/>
      <c r="I12" s="982"/>
      <c r="J12" s="982"/>
      <c r="K12" s="983"/>
      <c r="L12" s="42" t="s">
        <v>11</v>
      </c>
      <c r="M12" s="51" t="s">
        <v>12</v>
      </c>
      <c r="N12" s="981"/>
      <c r="O12" s="983"/>
      <c r="P12" s="987"/>
      <c r="Q12" s="988"/>
      <c r="R12" s="989"/>
      <c r="S12" s="989"/>
      <c r="T12" s="989"/>
      <c r="U12" s="52" t="s">
        <v>13</v>
      </c>
      <c r="V12" s="52"/>
      <c r="W12" s="52"/>
      <c r="X12" s="52"/>
      <c r="Y12" s="52"/>
      <c r="Z12" s="52"/>
      <c r="AA12" s="52"/>
    </row>
    <row r="13" spans="1:27" s="55" customFormat="1" ht="35.15" customHeight="1">
      <c r="A13" s="53">
        <v>1</v>
      </c>
      <c r="B13" s="990"/>
      <c r="C13" s="991"/>
      <c r="D13" s="54"/>
      <c r="E13" s="54" t="s">
        <v>651</v>
      </c>
      <c r="F13" s="992"/>
      <c r="G13" s="993"/>
      <c r="H13" s="993"/>
      <c r="I13" s="993"/>
      <c r="J13" s="993"/>
      <c r="K13" s="994"/>
      <c r="L13" s="54"/>
      <c r="M13" s="331"/>
      <c r="N13" s="995"/>
      <c r="O13" s="996"/>
      <c r="P13" s="394"/>
      <c r="Q13" s="988"/>
      <c r="R13" s="989"/>
      <c r="S13" s="989"/>
      <c r="T13" s="989"/>
      <c r="U13" s="52" t="s">
        <v>14</v>
      </c>
      <c r="V13" s="52"/>
      <c r="W13" s="52"/>
      <c r="X13" s="52"/>
      <c r="Y13" s="52"/>
      <c r="Z13" s="52"/>
      <c r="AA13" s="52"/>
    </row>
    <row r="14" spans="1:27" s="55" customFormat="1" ht="35.15" customHeight="1">
      <c r="A14" s="56">
        <v>2</v>
      </c>
      <c r="B14" s="997"/>
      <c r="C14" s="998"/>
      <c r="D14" s="57"/>
      <c r="E14" s="54" t="s">
        <v>651</v>
      </c>
      <c r="F14" s="999"/>
      <c r="G14" s="1000"/>
      <c r="H14" s="1000"/>
      <c r="I14" s="1000"/>
      <c r="J14" s="1000"/>
      <c r="K14" s="1001"/>
      <c r="L14" s="57"/>
      <c r="M14" s="330"/>
      <c r="N14" s="999"/>
      <c r="O14" s="1001"/>
      <c r="P14" s="395"/>
      <c r="Q14" s="988"/>
      <c r="R14" s="989"/>
      <c r="S14" s="989"/>
      <c r="T14" s="989"/>
      <c r="U14" s="52" t="s">
        <v>13</v>
      </c>
      <c r="V14" s="52"/>
      <c r="W14" s="52"/>
      <c r="X14" s="52"/>
      <c r="Y14" s="52"/>
      <c r="Z14" s="52"/>
      <c r="AA14" s="52"/>
    </row>
    <row r="15" spans="1:27" s="55" customFormat="1" ht="35.15" customHeight="1">
      <c r="A15" s="56">
        <v>3</v>
      </c>
      <c r="B15" s="990"/>
      <c r="C15" s="991"/>
      <c r="D15" s="57"/>
      <c r="E15" s="54" t="s">
        <v>651</v>
      </c>
      <c r="F15" s="999"/>
      <c r="G15" s="1000"/>
      <c r="H15" s="1000"/>
      <c r="I15" s="1000"/>
      <c r="J15" s="1000"/>
      <c r="K15" s="1001"/>
      <c r="L15" s="57"/>
      <c r="M15" s="330"/>
      <c r="N15" s="999"/>
      <c r="O15" s="1001"/>
      <c r="P15" s="395"/>
      <c r="Q15" s="988"/>
      <c r="R15" s="989"/>
      <c r="S15" s="989"/>
      <c r="T15" s="989"/>
      <c r="U15" s="52" t="s">
        <v>13</v>
      </c>
      <c r="V15" s="52"/>
      <c r="W15" s="52"/>
      <c r="X15" s="52"/>
      <c r="Y15" s="52"/>
      <c r="Z15" s="52"/>
      <c r="AA15" s="52"/>
    </row>
    <row r="16" spans="1:27" s="55" customFormat="1" ht="35.15" customHeight="1">
      <c r="A16" s="56">
        <v>4</v>
      </c>
      <c r="B16" s="1002"/>
      <c r="C16" s="1002"/>
      <c r="D16" s="57"/>
      <c r="E16" s="54" t="s">
        <v>651</v>
      </c>
      <c r="F16" s="999"/>
      <c r="G16" s="1000"/>
      <c r="H16" s="1000"/>
      <c r="I16" s="1000"/>
      <c r="J16" s="1000"/>
      <c r="K16" s="1001"/>
      <c r="L16" s="57"/>
      <c r="M16" s="330"/>
      <c r="N16" s="999"/>
      <c r="O16" s="1001"/>
      <c r="P16" s="395"/>
      <c r="Q16" s="988" t="s">
        <v>652</v>
      </c>
      <c r="R16" s="989"/>
      <c r="S16" s="989"/>
      <c r="T16" s="989"/>
      <c r="U16" s="52" t="s">
        <v>13</v>
      </c>
      <c r="V16" s="52"/>
      <c r="W16" s="52"/>
      <c r="X16" s="52"/>
      <c r="Y16" s="52"/>
      <c r="Z16" s="52"/>
      <c r="AA16" s="52"/>
    </row>
    <row r="17" spans="1:27" s="55" customFormat="1" ht="35.15" customHeight="1">
      <c r="A17" s="56">
        <v>5</v>
      </c>
      <c r="B17" s="1002"/>
      <c r="C17" s="1002"/>
      <c r="D17" s="57"/>
      <c r="E17" s="54" t="s">
        <v>651</v>
      </c>
      <c r="F17" s="999"/>
      <c r="G17" s="1000"/>
      <c r="H17" s="1000"/>
      <c r="I17" s="1000"/>
      <c r="J17" s="1000"/>
      <c r="K17" s="1001"/>
      <c r="L17" s="57"/>
      <c r="M17" s="330"/>
      <c r="N17" s="999"/>
      <c r="O17" s="1001"/>
      <c r="P17" s="395"/>
      <c r="Q17" s="988"/>
      <c r="R17" s="989"/>
      <c r="S17" s="989"/>
      <c r="T17" s="989"/>
      <c r="U17" s="52" t="s">
        <v>13</v>
      </c>
      <c r="V17" s="52"/>
      <c r="W17" s="52"/>
      <c r="X17" s="52"/>
      <c r="Y17" s="52"/>
      <c r="Z17" s="52"/>
      <c r="AA17" s="52"/>
    </row>
    <row r="18" spans="1:27" s="55" customFormat="1" ht="35.15" customHeight="1">
      <c r="A18" s="56">
        <v>6</v>
      </c>
      <c r="B18" s="1002"/>
      <c r="C18" s="1002"/>
      <c r="D18" s="57"/>
      <c r="E18" s="54" t="s">
        <v>651</v>
      </c>
      <c r="F18" s="999"/>
      <c r="G18" s="1000"/>
      <c r="H18" s="1000"/>
      <c r="I18" s="1000"/>
      <c r="J18" s="1000"/>
      <c r="K18" s="1001"/>
      <c r="L18" s="57"/>
      <c r="M18" s="330"/>
      <c r="N18" s="999"/>
      <c r="O18" s="1001"/>
      <c r="P18" s="395"/>
      <c r="Q18" s="396"/>
      <c r="R18" s="69"/>
      <c r="S18" s="69"/>
      <c r="T18" s="69"/>
      <c r="U18" s="58" t="s">
        <v>10</v>
      </c>
      <c r="V18" s="58"/>
      <c r="W18" s="58"/>
      <c r="X18" s="58"/>
      <c r="Y18" s="58"/>
      <c r="Z18" s="58"/>
      <c r="AA18" s="58"/>
    </row>
    <row r="19" spans="1:27" s="55" customFormat="1" ht="35.15" customHeight="1">
      <c r="A19" s="56">
        <v>7</v>
      </c>
      <c r="B19" s="1002"/>
      <c r="C19" s="1002"/>
      <c r="D19" s="57"/>
      <c r="E19" s="54" t="s">
        <v>651</v>
      </c>
      <c r="F19" s="999"/>
      <c r="G19" s="1000"/>
      <c r="H19" s="1000"/>
      <c r="I19" s="1000"/>
      <c r="J19" s="1000"/>
      <c r="K19" s="1001"/>
      <c r="L19" s="57"/>
      <c r="M19" s="330"/>
      <c r="N19" s="999"/>
      <c r="O19" s="1001"/>
      <c r="P19" s="395"/>
      <c r="Q19" s="396"/>
      <c r="R19" s="69"/>
      <c r="S19" s="69"/>
      <c r="T19" s="69"/>
    </row>
    <row r="20" spans="1:27" s="55" customFormat="1" ht="35.15" customHeight="1">
      <c r="A20" s="56">
        <v>8</v>
      </c>
      <c r="B20" s="1002"/>
      <c r="C20" s="1002"/>
      <c r="D20" s="57"/>
      <c r="E20" s="54" t="s">
        <v>651</v>
      </c>
      <c r="F20" s="999"/>
      <c r="G20" s="1000"/>
      <c r="H20" s="1000"/>
      <c r="I20" s="1000"/>
      <c r="J20" s="1000"/>
      <c r="K20" s="1001"/>
      <c r="L20" s="57"/>
      <c r="M20" s="330"/>
      <c r="N20" s="999"/>
      <c r="O20" s="1001"/>
      <c r="P20" s="395"/>
      <c r="Q20" s="393"/>
      <c r="R20" s="62"/>
      <c r="S20" s="14" t="s">
        <v>57</v>
      </c>
      <c r="T20" s="14" t="s">
        <v>58</v>
      </c>
    </row>
    <row r="21" spans="1:27" s="55" customFormat="1" ht="35.15" customHeight="1">
      <c r="A21" s="56">
        <v>9</v>
      </c>
      <c r="B21" s="1002"/>
      <c r="C21" s="1002"/>
      <c r="D21" s="57"/>
      <c r="E21" s="54" t="s">
        <v>651</v>
      </c>
      <c r="F21" s="999"/>
      <c r="G21" s="1000"/>
      <c r="H21" s="1000"/>
      <c r="I21" s="1000"/>
      <c r="J21" s="1000"/>
      <c r="K21" s="1001"/>
      <c r="L21" s="57"/>
      <c r="M21" s="330"/>
      <c r="N21" s="999"/>
      <c r="O21" s="1001"/>
      <c r="P21" s="395"/>
      <c r="Q21" s="393"/>
      <c r="R21" s="14" t="s">
        <v>59</v>
      </c>
      <c r="S21" s="14"/>
      <c r="T21" s="14"/>
    </row>
    <row r="22" spans="1:27" s="55" customFormat="1" ht="35.15" customHeight="1">
      <c r="A22" s="56">
        <v>10</v>
      </c>
      <c r="B22" s="1002"/>
      <c r="C22" s="1002"/>
      <c r="D22" s="57"/>
      <c r="E22" s="54" t="s">
        <v>651</v>
      </c>
      <c r="F22" s="999"/>
      <c r="G22" s="1000"/>
      <c r="H22" s="1000"/>
      <c r="I22" s="1000"/>
      <c r="J22" s="1000"/>
      <c r="K22" s="1001"/>
      <c r="L22" s="57"/>
      <c r="M22" s="330"/>
      <c r="N22" s="999"/>
      <c r="O22" s="1001"/>
      <c r="P22" s="395"/>
      <c r="Q22" s="323"/>
      <c r="R22" s="14" t="s">
        <v>60</v>
      </c>
      <c r="S22" s="14"/>
      <c r="T22" s="14"/>
    </row>
    <row r="23" spans="1:27" s="55" customFormat="1" ht="35.15" customHeight="1">
      <c r="A23" s="56">
        <v>11</v>
      </c>
      <c r="B23" s="1002"/>
      <c r="C23" s="1002"/>
      <c r="D23" s="57"/>
      <c r="E23" s="54" t="s">
        <v>651</v>
      </c>
      <c r="F23" s="999"/>
      <c r="G23" s="1000"/>
      <c r="H23" s="1000"/>
      <c r="I23" s="1000"/>
      <c r="J23" s="1000"/>
      <c r="K23" s="1001"/>
      <c r="L23" s="57"/>
      <c r="M23" s="330"/>
      <c r="N23" s="999"/>
      <c r="O23" s="1001"/>
      <c r="P23" s="395"/>
      <c r="Q23" s="323"/>
      <c r="R23" s="14" t="s">
        <v>61</v>
      </c>
      <c r="S23" s="14"/>
      <c r="T23" s="14"/>
    </row>
    <row r="24" spans="1:27" s="55" customFormat="1" ht="35.15" customHeight="1">
      <c r="A24" s="56">
        <v>12</v>
      </c>
      <c r="B24" s="1002"/>
      <c r="C24" s="1002"/>
      <c r="D24" s="57"/>
      <c r="E24" s="54" t="s">
        <v>651</v>
      </c>
      <c r="F24" s="999"/>
      <c r="G24" s="1000"/>
      <c r="H24" s="1000"/>
      <c r="I24" s="1000"/>
      <c r="J24" s="1000"/>
      <c r="K24" s="1001"/>
      <c r="L24" s="57"/>
      <c r="M24" s="330"/>
      <c r="N24" s="999"/>
      <c r="O24" s="1001"/>
      <c r="P24" s="395"/>
      <c r="Q24" s="323"/>
      <c r="R24" s="14" t="s">
        <v>62</v>
      </c>
      <c r="S24" s="14"/>
      <c r="T24" s="14"/>
    </row>
    <row r="25" spans="1:27" s="55" customFormat="1" ht="35.15" customHeight="1">
      <c r="A25" s="56">
        <v>13</v>
      </c>
      <c r="B25" s="1002"/>
      <c r="C25" s="1002"/>
      <c r="D25" s="57"/>
      <c r="E25" s="54" t="s">
        <v>651</v>
      </c>
      <c r="F25" s="999"/>
      <c r="G25" s="1000"/>
      <c r="H25" s="1000"/>
      <c r="I25" s="1000"/>
      <c r="J25" s="1000"/>
      <c r="K25" s="1001"/>
      <c r="L25" s="57"/>
      <c r="M25" s="330"/>
      <c r="N25" s="999"/>
      <c r="O25" s="1001"/>
      <c r="P25" s="395"/>
      <c r="Q25" s="323"/>
      <c r="R25" s="14" t="s">
        <v>63</v>
      </c>
      <c r="S25" s="14"/>
      <c r="T25" s="14"/>
    </row>
    <row r="26" spans="1:27" s="55" customFormat="1" ht="35.15" customHeight="1">
      <c r="A26" s="56">
        <v>14</v>
      </c>
      <c r="B26" s="1002"/>
      <c r="C26" s="1002"/>
      <c r="D26" s="57"/>
      <c r="E26" s="54" t="s">
        <v>651</v>
      </c>
      <c r="F26" s="999"/>
      <c r="G26" s="1000"/>
      <c r="H26" s="1000"/>
      <c r="I26" s="1000"/>
      <c r="J26" s="1000"/>
      <c r="K26" s="1001"/>
      <c r="L26" s="57"/>
      <c r="M26" s="330"/>
      <c r="N26" s="999"/>
      <c r="O26" s="1001"/>
      <c r="P26" s="395"/>
      <c r="Q26" s="323"/>
      <c r="R26" s="14" t="s">
        <v>64</v>
      </c>
      <c r="S26" s="14"/>
      <c r="T26" s="14"/>
    </row>
    <row r="27" spans="1:27" s="55" customFormat="1" ht="35.15" customHeight="1" thickBot="1">
      <c r="A27" s="59">
        <v>15</v>
      </c>
      <c r="B27" s="1003"/>
      <c r="C27" s="1004"/>
      <c r="D27" s="60"/>
      <c r="E27" s="397" t="s">
        <v>651</v>
      </c>
      <c r="F27" s="1005"/>
      <c r="G27" s="1006"/>
      <c r="H27" s="1006"/>
      <c r="I27" s="1006"/>
      <c r="J27" s="1006"/>
      <c r="K27" s="1007"/>
      <c r="L27" s="60"/>
      <c r="M27" s="329"/>
      <c r="N27" s="1005"/>
      <c r="O27" s="1007"/>
      <c r="P27" s="398"/>
      <c r="Q27" s="323"/>
      <c r="R27" s="14" t="s">
        <v>65</v>
      </c>
      <c r="S27" s="14"/>
      <c r="T27" s="14"/>
    </row>
    <row r="28" spans="1:27" ht="13" customHeight="1">
      <c r="E28" s="258"/>
    </row>
    <row r="29" spans="1:27" ht="16" customHeight="1">
      <c r="F29" s="2"/>
      <c r="G29" s="2"/>
      <c r="H29" s="2"/>
      <c r="I29" s="2"/>
      <c r="J29" s="2"/>
      <c r="K29" s="2"/>
      <c r="L29" s="2"/>
      <c r="M29" s="2"/>
      <c r="N29" s="2"/>
      <c r="O29" s="2"/>
      <c r="P29" s="2"/>
    </row>
    <row r="30" spans="1:27" ht="16" customHeight="1">
      <c r="F30" s="2"/>
      <c r="G30" s="2"/>
      <c r="H30" s="2"/>
      <c r="I30" s="2"/>
      <c r="J30" s="2"/>
      <c r="K30" s="2"/>
      <c r="L30" s="2"/>
      <c r="M30" s="2"/>
      <c r="N30" s="2"/>
      <c r="O30" s="2"/>
      <c r="P30" s="2"/>
    </row>
    <row r="31" spans="1:27" ht="16" customHeight="1">
      <c r="F31" s="2"/>
      <c r="G31" s="2"/>
      <c r="H31" s="2"/>
      <c r="I31" s="2"/>
      <c r="J31" s="2"/>
      <c r="K31" s="2"/>
      <c r="L31" s="2"/>
      <c r="M31" s="2"/>
      <c r="N31" s="2"/>
      <c r="O31" s="2"/>
      <c r="P31" s="2"/>
    </row>
    <row r="32" spans="1:27" ht="16" customHeight="1">
      <c r="F32" s="2"/>
      <c r="G32" s="2"/>
      <c r="H32" s="2"/>
      <c r="I32" s="2"/>
      <c r="J32" s="2"/>
      <c r="K32" s="2"/>
      <c r="L32" s="2"/>
      <c r="M32" s="2"/>
      <c r="N32" s="2"/>
      <c r="O32" s="2"/>
      <c r="P32" s="2"/>
    </row>
    <row r="33" spans="6:16" ht="16" customHeight="1">
      <c r="F33" s="2"/>
      <c r="G33" s="2"/>
      <c r="H33" s="2"/>
      <c r="I33" s="2"/>
      <c r="J33" s="2"/>
      <c r="K33" s="2"/>
      <c r="L33" s="2"/>
      <c r="M33" s="2"/>
      <c r="N33" s="2"/>
      <c r="O33" s="2"/>
      <c r="P33" s="2"/>
    </row>
    <row r="34" spans="6:16" ht="16" customHeight="1">
      <c r="F34" s="2"/>
      <c r="G34" s="2"/>
      <c r="H34" s="2"/>
      <c r="I34" s="2"/>
      <c r="J34" s="2"/>
      <c r="K34" s="2"/>
      <c r="L34" s="2"/>
      <c r="M34" s="2"/>
      <c r="N34" s="2"/>
      <c r="O34" s="2"/>
      <c r="P34" s="2"/>
    </row>
    <row r="35" spans="6:16" ht="16" customHeight="1">
      <c r="F35" s="2"/>
      <c r="G35" s="2"/>
      <c r="H35" s="2"/>
      <c r="I35" s="2"/>
      <c r="J35" s="2"/>
      <c r="K35" s="2"/>
      <c r="L35" s="2"/>
      <c r="M35" s="2"/>
      <c r="N35" s="2"/>
      <c r="O35" s="2"/>
      <c r="P35" s="2"/>
    </row>
    <row r="36" spans="6:16" ht="16" customHeight="1">
      <c r="F36" s="2"/>
      <c r="G36" s="2"/>
      <c r="H36" s="2"/>
      <c r="I36" s="2"/>
      <c r="J36" s="2"/>
      <c r="K36" s="2"/>
      <c r="L36" s="2"/>
      <c r="M36" s="2"/>
      <c r="N36" s="2"/>
      <c r="O36" s="2"/>
      <c r="P36" s="2"/>
    </row>
    <row r="37" spans="6:16" ht="16" customHeight="1">
      <c r="F37" s="2"/>
      <c r="G37" s="2"/>
      <c r="H37" s="2"/>
      <c r="I37" s="2"/>
      <c r="J37" s="2"/>
      <c r="K37" s="2"/>
      <c r="L37" s="2"/>
      <c r="M37" s="2"/>
      <c r="N37" s="2"/>
      <c r="O37" s="2"/>
      <c r="P37" s="2"/>
    </row>
  </sheetData>
  <mergeCells count="66">
    <mergeCell ref="B26:C26"/>
    <mergeCell ref="F26:K26"/>
    <mergeCell ref="N26:O26"/>
    <mergeCell ref="B27:C27"/>
    <mergeCell ref="F27:K27"/>
    <mergeCell ref="N27:O27"/>
    <mergeCell ref="B24:C24"/>
    <mergeCell ref="F24:K24"/>
    <mergeCell ref="N24:O24"/>
    <mergeCell ref="B25:C25"/>
    <mergeCell ref="F25:K25"/>
    <mergeCell ref="N25:O25"/>
    <mergeCell ref="B22:C22"/>
    <mergeCell ref="F22:K22"/>
    <mergeCell ref="N22:O22"/>
    <mergeCell ref="B23:C23"/>
    <mergeCell ref="F23:K23"/>
    <mergeCell ref="N23:O23"/>
    <mergeCell ref="B20:C20"/>
    <mergeCell ref="F20:K20"/>
    <mergeCell ref="N20:O20"/>
    <mergeCell ref="B21:C21"/>
    <mergeCell ref="F21:K21"/>
    <mergeCell ref="N21:O21"/>
    <mergeCell ref="B18:C18"/>
    <mergeCell ref="F18:K18"/>
    <mergeCell ref="N18:O18"/>
    <mergeCell ref="B19:C19"/>
    <mergeCell ref="F19:K19"/>
    <mergeCell ref="N19:O19"/>
    <mergeCell ref="B16:C16"/>
    <mergeCell ref="F16:K16"/>
    <mergeCell ref="N16:O16"/>
    <mergeCell ref="Q16:T17"/>
    <mergeCell ref="B17:C17"/>
    <mergeCell ref="F17:K17"/>
    <mergeCell ref="N17:O17"/>
    <mergeCell ref="Q11:T15"/>
    <mergeCell ref="B13:C13"/>
    <mergeCell ref="F13:K13"/>
    <mergeCell ref="N13:O13"/>
    <mergeCell ref="B14:C14"/>
    <mergeCell ref="F14:K14"/>
    <mergeCell ref="N14:O14"/>
    <mergeCell ref="B15:C15"/>
    <mergeCell ref="F15:K15"/>
    <mergeCell ref="N15:O15"/>
    <mergeCell ref="J7:K7"/>
    <mergeCell ref="L7:P7"/>
    <mergeCell ref="A11:A12"/>
    <mergeCell ref="B11:C12"/>
    <mergeCell ref="D11:D12"/>
    <mergeCell ref="E11:E12"/>
    <mergeCell ref="F11:K12"/>
    <mergeCell ref="L11:M11"/>
    <mergeCell ref="N11:O12"/>
    <mergeCell ref="P11:P12"/>
    <mergeCell ref="C7:G7"/>
    <mergeCell ref="C5:H5"/>
    <mergeCell ref="J5:K5"/>
    <mergeCell ref="L5:P5"/>
    <mergeCell ref="S1:T1"/>
    <mergeCell ref="S2:T2"/>
    <mergeCell ref="D3:K3"/>
    <mergeCell ref="L3:Q3"/>
    <mergeCell ref="S3:T3"/>
  </mergeCells>
  <phoneticPr fontId="8"/>
  <pageMargins left="0.59055118110236227" right="0.19685039370078741" top="0.21" bottom="0.19685039370078741" header="0.22" footer="0.2"/>
  <pageSetup paperSize="9" scale="8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16</xdr:col>
                    <xdr:colOff>177800</xdr:colOff>
                    <xdr:row>15</xdr:row>
                    <xdr:rowOff>222250</xdr:rowOff>
                  </from>
                  <to>
                    <xdr:col>16</xdr:col>
                    <xdr:colOff>457200</xdr:colOff>
                    <xdr:row>15</xdr:row>
                    <xdr:rowOff>431800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DF0-7014-4784-BFDD-01A0F43D3CF1}">
  <sheetPr codeName="Sheet9">
    <tabColor rgb="FFFF99FF"/>
  </sheetPr>
  <dimension ref="A1:N52"/>
  <sheetViews>
    <sheetView showZeros="0" view="pageBreakPreview" zoomScale="85" zoomScaleNormal="85" zoomScaleSheetLayoutView="85" workbookViewId="0">
      <selection activeCell="B3" sqref="B3"/>
    </sheetView>
  </sheetViews>
  <sheetFormatPr defaultColWidth="9" defaultRowHeight="13"/>
  <cols>
    <col min="1" max="1" width="3.6328125" style="77" customWidth="1"/>
    <col min="2" max="2" width="10.6328125" style="77" customWidth="1"/>
    <col min="3" max="5" width="9.6328125" style="77" customWidth="1"/>
    <col min="6" max="6" width="8.6328125" style="77" customWidth="1"/>
    <col min="7" max="9" width="6.6328125" style="77" customWidth="1"/>
    <col min="10" max="10" width="8.6328125" style="78" customWidth="1"/>
    <col min="11" max="11" width="9.6328125" style="78" customWidth="1"/>
    <col min="12" max="12" width="8.6328125" style="77" customWidth="1"/>
    <col min="13" max="13" width="8.6328125" style="78" customWidth="1"/>
    <col min="14" max="14" width="8.6328125" style="77" customWidth="1"/>
    <col min="15" max="16384" width="9" style="77"/>
  </cols>
  <sheetData>
    <row r="1" spans="2:14" s="73" customFormat="1" ht="20.149999999999999" customHeight="1">
      <c r="B1" s="1112" t="s">
        <v>676</v>
      </c>
      <c r="C1" s="1112"/>
      <c r="D1" s="1112"/>
      <c r="E1" s="1112"/>
      <c r="F1" s="1112"/>
      <c r="G1" s="1112"/>
      <c r="H1" s="1112"/>
      <c r="I1" s="139"/>
      <c r="J1" s="1113" t="s">
        <v>158</v>
      </c>
      <c r="K1" s="1113"/>
      <c r="L1" s="1113"/>
      <c r="M1" s="1113"/>
      <c r="N1" s="1113"/>
    </row>
    <row r="2" spans="2:14" s="73" customFormat="1" ht="13.5" customHeight="1">
      <c r="B2" s="1112"/>
      <c r="C2" s="1112"/>
      <c r="D2" s="1112"/>
      <c r="E2" s="1112"/>
      <c r="F2" s="1112"/>
      <c r="G2" s="1112"/>
      <c r="H2" s="1112"/>
      <c r="I2" s="139"/>
      <c r="J2" s="1113"/>
      <c r="K2" s="1113"/>
      <c r="L2" s="1113"/>
      <c r="M2" s="1113"/>
      <c r="N2" s="1113"/>
    </row>
    <row r="3" spans="2:14" s="73" customFormat="1" ht="9" customHeight="1">
      <c r="B3" s="79"/>
      <c r="C3" s="79"/>
      <c r="D3" s="79"/>
      <c r="E3" s="79"/>
      <c r="F3" s="79"/>
      <c r="G3" s="79"/>
      <c r="H3" s="79"/>
      <c r="I3" s="79"/>
      <c r="J3" s="79"/>
      <c r="K3" s="79"/>
      <c r="L3" s="80"/>
      <c r="M3" s="79"/>
      <c r="N3" s="80"/>
    </row>
    <row r="4" spans="2:14" s="73" customFormat="1" ht="19" customHeight="1">
      <c r="B4" s="1114" t="s">
        <v>389</v>
      </c>
      <c r="C4" s="1114"/>
      <c r="D4" s="1114"/>
      <c r="E4" s="1114"/>
      <c r="F4" s="1114"/>
      <c r="G4" s="1114"/>
      <c r="H4" s="1114"/>
      <c r="I4" s="1114"/>
      <c r="J4" s="1114"/>
      <c r="K4" s="1114"/>
      <c r="L4" s="1114"/>
      <c r="M4" s="1114"/>
      <c r="N4" s="1114"/>
    </row>
    <row r="5" spans="2:14" s="158" customFormat="1" ht="19" customHeight="1">
      <c r="B5" s="159" t="s">
        <v>390</v>
      </c>
      <c r="C5" s="159"/>
      <c r="D5" s="159"/>
      <c r="E5" s="159"/>
      <c r="F5" s="159"/>
      <c r="G5" s="159"/>
      <c r="H5" s="159"/>
      <c r="I5" s="159"/>
      <c r="J5" s="159"/>
      <c r="K5" s="159"/>
      <c r="L5" s="159"/>
      <c r="M5" s="159"/>
      <c r="N5" s="159"/>
    </row>
    <row r="6" spans="2:14" s="158" customFormat="1" ht="19" customHeight="1">
      <c r="B6" s="154" t="s">
        <v>438</v>
      </c>
      <c r="C6" s="154"/>
      <c r="D6" s="154"/>
      <c r="E6" s="154"/>
      <c r="F6" s="154"/>
      <c r="G6" s="154"/>
      <c r="H6" s="154"/>
      <c r="I6" s="154"/>
      <c r="J6" s="154"/>
      <c r="K6" s="154"/>
      <c r="L6" s="154"/>
      <c r="M6" s="154"/>
      <c r="N6" s="154"/>
    </row>
    <row r="7" spans="2:14" s="158" customFormat="1" ht="19" customHeight="1">
      <c r="B7" s="154" t="s">
        <v>434</v>
      </c>
      <c r="C7" s="154"/>
      <c r="D7" s="154"/>
      <c r="E7" s="154"/>
      <c r="F7" s="154"/>
      <c r="G7" s="154"/>
      <c r="H7" s="154"/>
      <c r="I7" s="154"/>
      <c r="J7" s="154"/>
      <c r="K7" s="154"/>
      <c r="L7" s="154"/>
      <c r="M7" s="154"/>
      <c r="N7" s="154"/>
    </row>
    <row r="8" spans="2:14" s="158" customFormat="1" ht="19" customHeight="1">
      <c r="B8" s="160" t="s">
        <v>417</v>
      </c>
      <c r="C8" s="160"/>
      <c r="D8" s="160"/>
      <c r="E8" s="160"/>
      <c r="F8" s="160"/>
      <c r="G8" s="160"/>
      <c r="H8" s="160"/>
      <c r="I8" s="160"/>
      <c r="J8" s="160"/>
      <c r="K8" s="160"/>
      <c r="L8" s="160"/>
      <c r="M8" s="160"/>
      <c r="N8" s="160"/>
    </row>
    <row r="9" spans="2:14" s="158" customFormat="1" ht="35.15" customHeight="1">
      <c r="B9" s="1115" t="s">
        <v>435</v>
      </c>
      <c r="C9" s="1116"/>
      <c r="D9" s="1116"/>
      <c r="E9" s="1116"/>
      <c r="F9" s="1116"/>
      <c r="G9" s="1116"/>
      <c r="H9" s="1116"/>
      <c r="I9" s="1116"/>
      <c r="J9" s="1116"/>
      <c r="K9" s="1116"/>
      <c r="L9" s="1116"/>
      <c r="M9" s="1116"/>
      <c r="N9" s="1117"/>
    </row>
    <row r="10" spans="2:14" s="158" customFormat="1" ht="35.15" customHeight="1">
      <c r="B10" s="1084" t="s">
        <v>415</v>
      </c>
      <c r="C10" s="1085"/>
      <c r="D10" s="1085"/>
      <c r="E10" s="1085"/>
      <c r="F10" s="1085"/>
      <c r="G10" s="1085"/>
      <c r="H10" s="1085"/>
      <c r="I10" s="1085"/>
      <c r="J10" s="1085"/>
      <c r="K10" s="1085"/>
      <c r="L10" s="1085"/>
      <c r="M10" s="1085"/>
      <c r="N10" s="1086"/>
    </row>
    <row r="11" spans="2:14" s="158" customFormat="1" ht="33" customHeight="1">
      <c r="B11" s="1084" t="s">
        <v>416</v>
      </c>
      <c r="C11" s="1085"/>
      <c r="D11" s="1085"/>
      <c r="E11" s="1085"/>
      <c r="F11" s="1085"/>
      <c r="G11" s="1085"/>
      <c r="H11" s="1085"/>
      <c r="I11" s="1085"/>
      <c r="J11" s="1085"/>
      <c r="K11" s="1085"/>
      <c r="L11" s="1085"/>
      <c r="M11" s="1085"/>
      <c r="N11" s="1086"/>
    </row>
    <row r="12" spans="2:14" s="158" customFormat="1" ht="20.149999999999999" customHeight="1">
      <c r="B12" s="1087" t="s">
        <v>391</v>
      </c>
      <c r="C12" s="1088"/>
      <c r="D12" s="1088"/>
      <c r="E12" s="1088"/>
      <c r="F12" s="1088"/>
      <c r="G12" s="1088"/>
      <c r="H12" s="1088"/>
      <c r="I12" s="1088"/>
      <c r="J12" s="1088"/>
      <c r="K12" s="1088"/>
      <c r="L12" s="1088"/>
      <c r="M12" s="1088"/>
      <c r="N12" s="1089"/>
    </row>
    <row r="13" spans="2:14" s="158" customFormat="1" ht="8.15" customHeight="1" thickBot="1">
      <c r="B13" s="176"/>
      <c r="C13" s="176"/>
      <c r="D13" s="176"/>
      <c r="E13" s="176"/>
      <c r="F13" s="176"/>
      <c r="G13" s="176"/>
      <c r="H13" s="176"/>
      <c r="I13" s="176"/>
      <c r="J13" s="176"/>
      <c r="K13" s="176"/>
      <c r="L13" s="176"/>
      <c r="M13" s="176"/>
      <c r="N13" s="160"/>
    </row>
    <row r="14" spans="2:14" s="73" customFormat="1" ht="40" customHeight="1" thickBot="1">
      <c r="B14" s="177" t="s">
        <v>323</v>
      </c>
      <c r="C14" s="1091">
        <f>注文シート!C7</f>
        <v>0</v>
      </c>
      <c r="D14" s="1091"/>
      <c r="E14" s="1091"/>
      <c r="F14" s="1091"/>
      <c r="G14" s="1092"/>
      <c r="H14" s="1098" t="s">
        <v>437</v>
      </c>
      <c r="I14" s="1099"/>
      <c r="J14" s="1099"/>
      <c r="K14" s="1100"/>
      <c r="L14" s="1101"/>
      <c r="M14" s="1101"/>
      <c r="N14" s="1102"/>
    </row>
    <row r="15" spans="2:14" s="73" customFormat="1" ht="8.25" customHeight="1" thickBot="1">
      <c r="B15" s="1090"/>
      <c r="C15" s="1090"/>
      <c r="D15" s="1090"/>
      <c r="E15" s="1090"/>
      <c r="F15" s="1090"/>
      <c r="G15" s="1090"/>
      <c r="H15" s="1090"/>
      <c r="I15" s="1090"/>
      <c r="J15" s="1090"/>
      <c r="K15" s="1090"/>
      <c r="L15" s="1090"/>
      <c r="M15" s="1090"/>
      <c r="N15" s="1090"/>
    </row>
    <row r="16" spans="2:14" s="73" customFormat="1" ht="40" customHeight="1">
      <c r="B16" s="140" t="s">
        <v>324</v>
      </c>
      <c r="C16" s="1103"/>
      <c r="D16" s="1104"/>
      <c r="E16" s="1105"/>
      <c r="F16" s="1106" t="s">
        <v>325</v>
      </c>
      <c r="G16" s="1107"/>
      <c r="H16" s="1108"/>
      <c r="I16" s="1108"/>
      <c r="J16" s="1109"/>
      <c r="K16" s="178" t="s">
        <v>250</v>
      </c>
      <c r="L16" s="1110"/>
      <c r="M16" s="1110"/>
      <c r="N16" s="1111"/>
    </row>
    <row r="17" spans="1:14" s="73" customFormat="1" ht="45" customHeight="1">
      <c r="B17" s="141" t="s">
        <v>326</v>
      </c>
      <c r="C17" s="1093"/>
      <c r="D17" s="1093"/>
      <c r="E17" s="1094"/>
      <c r="F17" s="1095" t="s">
        <v>327</v>
      </c>
      <c r="G17" s="1095"/>
      <c r="H17" s="1095"/>
      <c r="I17" s="1096"/>
      <c r="J17" s="1096"/>
      <c r="K17" s="1096"/>
      <c r="L17" s="1096"/>
      <c r="M17" s="1096"/>
      <c r="N17" s="1097"/>
    </row>
    <row r="18" spans="1:14" s="73" customFormat="1" ht="23.15" customHeight="1">
      <c r="A18" s="74"/>
      <c r="B18" s="1062" t="s">
        <v>408</v>
      </c>
      <c r="C18" s="1063"/>
      <c r="D18" s="1063"/>
      <c r="E18" s="1063"/>
      <c r="F18" s="1063"/>
      <c r="G18" s="1064"/>
      <c r="H18" s="1068" t="s">
        <v>404</v>
      </c>
      <c r="I18" s="1069"/>
      <c r="J18" s="1072" t="s">
        <v>405</v>
      </c>
      <c r="K18" s="1072"/>
      <c r="L18" s="1072"/>
      <c r="M18" s="1072"/>
      <c r="N18" s="1073"/>
    </row>
    <row r="19" spans="1:14" s="73" customFormat="1" ht="23.15" customHeight="1">
      <c r="A19" s="74"/>
      <c r="B19" s="1062"/>
      <c r="C19" s="1063"/>
      <c r="D19" s="1063"/>
      <c r="E19" s="1063"/>
      <c r="F19" s="1063"/>
      <c r="G19" s="1064"/>
      <c r="H19" s="1070"/>
      <c r="I19" s="1071"/>
      <c r="J19" s="1074" t="s">
        <v>406</v>
      </c>
      <c r="K19" s="1074"/>
      <c r="L19" s="1074"/>
      <c r="M19" s="1074"/>
      <c r="N19" s="1075"/>
    </row>
    <row r="20" spans="1:14" s="73" customFormat="1" ht="23.15" customHeight="1">
      <c r="A20" s="74"/>
      <c r="B20" s="1062"/>
      <c r="C20" s="1063"/>
      <c r="D20" s="1063"/>
      <c r="E20" s="1063"/>
      <c r="F20" s="1063"/>
      <c r="G20" s="1064"/>
      <c r="H20" s="1076" t="s">
        <v>329</v>
      </c>
      <c r="I20" s="1077"/>
      <c r="J20" s="1080" t="s">
        <v>406</v>
      </c>
      <c r="K20" s="1080"/>
      <c r="L20" s="1080"/>
      <c r="M20" s="1080"/>
      <c r="N20" s="1081"/>
    </row>
    <row r="21" spans="1:14" s="73" customFormat="1" ht="23.15" customHeight="1" thickBot="1">
      <c r="A21" s="74"/>
      <c r="B21" s="1065"/>
      <c r="C21" s="1066"/>
      <c r="D21" s="1066"/>
      <c r="E21" s="1066"/>
      <c r="F21" s="1066"/>
      <c r="G21" s="1067"/>
      <c r="H21" s="1078"/>
      <c r="I21" s="1079"/>
      <c r="J21" s="1082" t="s">
        <v>407</v>
      </c>
      <c r="K21" s="1082"/>
      <c r="L21" s="1082"/>
      <c r="M21" s="1082"/>
      <c r="N21" s="1083"/>
    </row>
    <row r="22" spans="1:14" s="73" customFormat="1" ht="50.15" customHeight="1">
      <c r="B22" s="1026" t="s">
        <v>251</v>
      </c>
      <c r="C22" s="1027"/>
      <c r="D22" s="1028"/>
      <c r="E22" s="1029"/>
      <c r="F22" s="1030"/>
      <c r="G22" s="1031" t="s">
        <v>328</v>
      </c>
      <c r="H22" s="1032"/>
      <c r="I22" s="1033" t="s">
        <v>403</v>
      </c>
      <c r="J22" s="1033"/>
      <c r="K22" s="1033"/>
      <c r="L22" s="1033"/>
      <c r="M22" s="1034"/>
      <c r="N22" s="1035"/>
    </row>
    <row r="23" spans="1:14" s="73" customFormat="1" ht="18" customHeight="1">
      <c r="B23" s="1036" t="s">
        <v>332</v>
      </c>
      <c r="C23" s="1037"/>
      <c r="D23" s="1038" t="s">
        <v>254</v>
      </c>
      <c r="E23" s="1038"/>
      <c r="F23" s="1039"/>
      <c r="G23" s="1040" t="s">
        <v>410</v>
      </c>
      <c r="H23" s="1041"/>
      <c r="I23" s="168"/>
      <c r="J23" s="1046" t="s">
        <v>409</v>
      </c>
      <c r="K23" s="1046"/>
      <c r="L23" s="1046"/>
      <c r="M23" s="1046"/>
      <c r="N23" s="1047"/>
    </row>
    <row r="24" spans="1:14" s="73" customFormat="1" ht="18" customHeight="1">
      <c r="B24" s="1048" t="s">
        <v>252</v>
      </c>
      <c r="C24" s="1049"/>
      <c r="D24" s="1052"/>
      <c r="E24" s="1053"/>
      <c r="F24" s="1053"/>
      <c r="G24" s="1042"/>
      <c r="H24" s="1043"/>
      <c r="I24" s="168"/>
      <c r="J24" s="1046" t="s">
        <v>411</v>
      </c>
      <c r="K24" s="1046"/>
      <c r="L24" s="1046"/>
      <c r="M24" s="1046"/>
      <c r="N24" s="1047"/>
    </row>
    <row r="25" spans="1:14" s="73" customFormat="1" ht="18" customHeight="1">
      <c r="B25" s="1050"/>
      <c r="C25" s="1051"/>
      <c r="D25" s="1054"/>
      <c r="E25" s="1055"/>
      <c r="F25" s="1055"/>
      <c r="G25" s="1042"/>
      <c r="H25" s="1043"/>
      <c r="I25" s="168"/>
      <c r="J25" s="1046" t="s">
        <v>412</v>
      </c>
      <c r="K25" s="1046"/>
      <c r="L25" s="1046"/>
      <c r="M25" s="1046"/>
      <c r="N25" s="1047"/>
    </row>
    <row r="26" spans="1:14" s="73" customFormat="1" ht="18" customHeight="1">
      <c r="B26" s="1048" t="s">
        <v>253</v>
      </c>
      <c r="C26" s="1049"/>
      <c r="D26" s="1052"/>
      <c r="E26" s="1053"/>
      <c r="F26" s="1053"/>
      <c r="G26" s="1042"/>
      <c r="H26" s="1043"/>
      <c r="I26" s="168"/>
      <c r="J26" s="1046" t="s">
        <v>413</v>
      </c>
      <c r="K26" s="1046"/>
      <c r="L26" s="1046"/>
      <c r="M26" s="1046"/>
      <c r="N26" s="1047"/>
    </row>
    <row r="27" spans="1:14" s="73" customFormat="1" ht="18" customHeight="1" thickBot="1">
      <c r="B27" s="1056"/>
      <c r="C27" s="1057"/>
      <c r="D27" s="1058"/>
      <c r="E27" s="1059"/>
      <c r="F27" s="1059"/>
      <c r="G27" s="1044"/>
      <c r="H27" s="1045"/>
      <c r="J27" s="1060" t="s">
        <v>414</v>
      </c>
      <c r="K27" s="1060"/>
      <c r="L27" s="1060"/>
      <c r="M27" s="1060"/>
      <c r="N27" s="1061"/>
    </row>
    <row r="28" spans="1:14" s="75" customFormat="1" ht="23.15" customHeight="1">
      <c r="B28" s="1014" t="s">
        <v>436</v>
      </c>
      <c r="C28" s="1015"/>
      <c r="D28" s="1015"/>
      <c r="E28" s="1016"/>
      <c r="F28" s="1017" t="s">
        <v>552</v>
      </c>
      <c r="G28" s="1018"/>
      <c r="H28" s="1018"/>
      <c r="I28" s="1018"/>
      <c r="J28" s="1018"/>
      <c r="K28" s="1018"/>
      <c r="L28" s="1018"/>
      <c r="M28" s="1018"/>
      <c r="N28" s="1019"/>
    </row>
    <row r="29" spans="1:14" s="75" customFormat="1" ht="24" customHeight="1">
      <c r="B29" s="171" t="s">
        <v>330</v>
      </c>
      <c r="C29" s="172" t="s">
        <v>392</v>
      </c>
      <c r="D29" s="1020" t="s">
        <v>331</v>
      </c>
      <c r="E29" s="1021"/>
      <c r="F29" s="233" t="s">
        <v>553</v>
      </c>
      <c r="G29" s="231"/>
      <c r="H29" s="231"/>
      <c r="I29" s="231"/>
      <c r="J29" s="231"/>
      <c r="K29" s="231"/>
      <c r="L29" s="231"/>
      <c r="M29" s="231"/>
      <c r="N29" s="232"/>
    </row>
    <row r="30" spans="1:14" s="76" customFormat="1" ht="23.15" customHeight="1">
      <c r="A30" s="126" t="s">
        <v>71</v>
      </c>
      <c r="B30" s="169">
        <v>44291</v>
      </c>
      <c r="C30" s="170" t="s">
        <v>49</v>
      </c>
      <c r="D30" s="1022" t="s">
        <v>393</v>
      </c>
      <c r="E30" s="1023"/>
      <c r="F30" s="234"/>
      <c r="G30" s="164"/>
      <c r="H30" s="164"/>
      <c r="I30" s="164"/>
      <c r="J30" s="164"/>
      <c r="K30" s="164"/>
      <c r="L30" s="164"/>
      <c r="M30" s="164"/>
      <c r="N30" s="165"/>
    </row>
    <row r="31" spans="1:14" s="76" customFormat="1" ht="22" customHeight="1">
      <c r="A31" s="174"/>
      <c r="B31" s="175"/>
      <c r="C31" s="173"/>
      <c r="D31" s="1024"/>
      <c r="E31" s="1025"/>
      <c r="F31" s="234"/>
      <c r="G31" s="164"/>
      <c r="H31" s="164"/>
      <c r="I31" s="164"/>
      <c r="J31" s="164"/>
      <c r="K31" s="164"/>
      <c r="L31" s="164"/>
      <c r="M31" s="164"/>
      <c r="N31" s="165"/>
    </row>
    <row r="32" spans="1:14" s="76" customFormat="1" ht="22" customHeight="1">
      <c r="B32" s="142"/>
      <c r="C32" s="157"/>
      <c r="D32" s="1012"/>
      <c r="E32" s="1013"/>
      <c r="F32" s="235"/>
      <c r="G32" s="164"/>
      <c r="H32" s="164"/>
      <c r="I32" s="164"/>
      <c r="J32" s="164"/>
      <c r="K32" s="164"/>
      <c r="L32" s="164"/>
      <c r="M32" s="164"/>
      <c r="N32" s="165"/>
    </row>
    <row r="33" spans="2:14" s="76" customFormat="1" ht="22" customHeight="1">
      <c r="B33" s="142"/>
      <c r="C33" s="157"/>
      <c r="D33" s="1012"/>
      <c r="E33" s="1013"/>
      <c r="F33" s="235"/>
      <c r="G33" s="164"/>
      <c r="H33" s="164"/>
      <c r="I33" s="164"/>
      <c r="J33" s="164"/>
      <c r="K33" s="164"/>
      <c r="L33" s="164"/>
      <c r="M33" s="164"/>
      <c r="N33" s="165"/>
    </row>
    <row r="34" spans="2:14" s="76" customFormat="1" ht="22" customHeight="1">
      <c r="B34" s="142"/>
      <c r="C34" s="157"/>
      <c r="D34" s="1012"/>
      <c r="E34" s="1013"/>
      <c r="F34" s="235"/>
      <c r="G34" s="164"/>
      <c r="H34" s="164"/>
      <c r="I34" s="164"/>
      <c r="J34" s="164"/>
      <c r="K34" s="164"/>
      <c r="L34" s="164"/>
      <c r="M34" s="164"/>
      <c r="N34" s="165"/>
    </row>
    <row r="35" spans="2:14" s="76" customFormat="1" ht="22" customHeight="1">
      <c r="B35" s="142"/>
      <c r="C35" s="157"/>
      <c r="D35" s="1012"/>
      <c r="E35" s="1013"/>
      <c r="F35" s="235"/>
      <c r="G35" s="164"/>
      <c r="H35" s="164"/>
      <c r="I35" s="164"/>
      <c r="J35" s="164"/>
      <c r="K35" s="164"/>
      <c r="L35" s="164"/>
      <c r="M35" s="164"/>
      <c r="N35" s="165"/>
    </row>
    <row r="36" spans="2:14" s="76" customFormat="1" ht="22" customHeight="1">
      <c r="B36" s="142"/>
      <c r="C36" s="157"/>
      <c r="D36" s="1012"/>
      <c r="E36" s="1013"/>
      <c r="F36" s="235"/>
      <c r="G36" s="164"/>
      <c r="H36" s="164"/>
      <c r="I36" s="164"/>
      <c r="J36" s="164"/>
      <c r="K36" s="164"/>
      <c r="L36" s="164"/>
      <c r="M36" s="164"/>
      <c r="N36" s="165"/>
    </row>
    <row r="37" spans="2:14" s="76" customFormat="1" ht="22" customHeight="1">
      <c r="B37" s="142"/>
      <c r="C37" s="157"/>
      <c r="D37" s="1012"/>
      <c r="E37" s="1013"/>
      <c r="F37" s="235"/>
      <c r="G37" s="164"/>
      <c r="H37" s="164"/>
      <c r="I37" s="164"/>
      <c r="J37" s="164"/>
      <c r="K37" s="164"/>
      <c r="L37" s="164"/>
      <c r="M37" s="164"/>
      <c r="N37" s="165"/>
    </row>
    <row r="38" spans="2:14" s="76" customFormat="1" ht="22" customHeight="1">
      <c r="B38" s="142"/>
      <c r="C38" s="157"/>
      <c r="D38" s="1012"/>
      <c r="E38" s="1013"/>
      <c r="F38" s="235"/>
      <c r="G38" s="164"/>
      <c r="H38" s="164"/>
      <c r="I38" s="164"/>
      <c r="J38" s="164"/>
      <c r="K38" s="164"/>
      <c r="L38" s="164"/>
      <c r="M38" s="164"/>
      <c r="N38" s="165"/>
    </row>
    <row r="39" spans="2:14" s="76" customFormat="1" ht="22" customHeight="1" thickBot="1">
      <c r="B39" s="143"/>
      <c r="C39" s="156"/>
      <c r="D39" s="1010"/>
      <c r="E39" s="1011"/>
      <c r="F39" s="236"/>
      <c r="G39" s="166"/>
      <c r="H39" s="166"/>
      <c r="I39" s="166"/>
      <c r="J39" s="166"/>
      <c r="K39" s="166"/>
      <c r="L39" s="166"/>
      <c r="M39" s="166"/>
      <c r="N39" s="167"/>
    </row>
    <row r="40" spans="2:14" s="76" customFormat="1" ht="10.5" customHeight="1">
      <c r="B40" s="1008" t="s">
        <v>554</v>
      </c>
      <c r="C40" s="1008"/>
      <c r="D40" s="1008"/>
      <c r="E40" s="1008"/>
      <c r="F40" s="1008"/>
      <c r="G40" s="1008"/>
      <c r="H40" s="1008"/>
      <c r="I40" s="1008"/>
      <c r="J40" s="1008"/>
      <c r="K40" s="1008"/>
      <c r="L40" s="1008"/>
      <c r="M40" s="1008"/>
      <c r="N40" s="1008"/>
    </row>
    <row r="41" spans="2:14" ht="37.5" customHeight="1">
      <c r="B41" s="1009"/>
      <c r="C41" s="1009"/>
      <c r="D41" s="1009"/>
      <c r="E41" s="1009"/>
      <c r="F41" s="1009"/>
      <c r="G41" s="1009"/>
      <c r="H41" s="1009"/>
      <c r="I41" s="1009"/>
      <c r="J41" s="1009"/>
      <c r="K41" s="1009"/>
      <c r="L41" s="1009"/>
      <c r="M41" s="1009"/>
      <c r="N41" s="1009"/>
    </row>
    <row r="42" spans="2:14" ht="24" customHeight="1"/>
    <row r="43" spans="2:14" ht="24" customHeight="1"/>
    <row r="44" spans="2:14" ht="24" customHeight="1"/>
    <row r="45" spans="2:14" ht="24" customHeight="1"/>
    <row r="46" spans="2:14" ht="24" customHeight="1"/>
    <row r="47" spans="2:14" ht="24" customHeight="1"/>
    <row r="48" spans="2:14" ht="24" customHeight="1"/>
    <row r="49" ht="24" customHeight="1"/>
    <row r="50" ht="24" customHeight="1"/>
    <row r="51" ht="24" customHeight="1"/>
    <row r="52" ht="24" customHeight="1"/>
  </sheetData>
  <mergeCells count="55">
    <mergeCell ref="B1:H2"/>
    <mergeCell ref="J1:N2"/>
    <mergeCell ref="B4:N4"/>
    <mergeCell ref="B9:N9"/>
    <mergeCell ref="B10:N10"/>
    <mergeCell ref="B11:N11"/>
    <mergeCell ref="B12:N12"/>
    <mergeCell ref="B15:N15"/>
    <mergeCell ref="C14:G14"/>
    <mergeCell ref="C17:E17"/>
    <mergeCell ref="F17:H17"/>
    <mergeCell ref="I17:N17"/>
    <mergeCell ref="H14:J14"/>
    <mergeCell ref="K14:N14"/>
    <mergeCell ref="C16:E16"/>
    <mergeCell ref="F16:G16"/>
    <mergeCell ref="H16:J16"/>
    <mergeCell ref="L16:N16"/>
    <mergeCell ref="B18:G21"/>
    <mergeCell ref="H18:I19"/>
    <mergeCell ref="J18:N18"/>
    <mergeCell ref="J19:N19"/>
    <mergeCell ref="H20:I21"/>
    <mergeCell ref="J20:N20"/>
    <mergeCell ref="J21:N21"/>
    <mergeCell ref="B22:C22"/>
    <mergeCell ref="D22:F22"/>
    <mergeCell ref="G22:H22"/>
    <mergeCell ref="I22:N22"/>
    <mergeCell ref="B23:C23"/>
    <mergeCell ref="D23:F23"/>
    <mergeCell ref="G23:H27"/>
    <mergeCell ref="J23:N23"/>
    <mergeCell ref="B24:C25"/>
    <mergeCell ref="D24:F25"/>
    <mergeCell ref="J24:N24"/>
    <mergeCell ref="J25:N25"/>
    <mergeCell ref="B26:C27"/>
    <mergeCell ref="D26:F27"/>
    <mergeCell ref="J26:N26"/>
    <mergeCell ref="J27:N27"/>
    <mergeCell ref="B40:N41"/>
    <mergeCell ref="D39:E39"/>
    <mergeCell ref="D38:E38"/>
    <mergeCell ref="B28:E28"/>
    <mergeCell ref="F28:N28"/>
    <mergeCell ref="D29:E29"/>
    <mergeCell ref="D30:E30"/>
    <mergeCell ref="D31:E31"/>
    <mergeCell ref="D32:E32"/>
    <mergeCell ref="D33:E33"/>
    <mergeCell ref="D34:E34"/>
    <mergeCell ref="D35:E35"/>
    <mergeCell ref="D36:E36"/>
    <mergeCell ref="D37:E37"/>
  </mergeCells>
  <phoneticPr fontId="8"/>
  <printOptions horizontalCentered="1" verticalCentered="1"/>
  <pageMargins left="0.23622047244094491" right="0.23622047244094491" top="0.51181102362204722" bottom="0.35433070866141736"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7</xdr:col>
                    <xdr:colOff>31750</xdr:colOff>
                    <xdr:row>17</xdr:row>
                    <xdr:rowOff>165100</xdr:rowOff>
                  </from>
                  <to>
                    <xdr:col>7</xdr:col>
                    <xdr:colOff>317500</xdr:colOff>
                    <xdr:row>18</xdr:row>
                    <xdr:rowOff>171450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31750</xdr:colOff>
                    <xdr:row>19</xdr:row>
                    <xdr:rowOff>152400</xdr:rowOff>
                  </from>
                  <to>
                    <xdr:col>7</xdr:col>
                    <xdr:colOff>317500</xdr:colOff>
                    <xdr:row>20</xdr:row>
                    <xdr:rowOff>165100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342900</xdr:colOff>
                    <xdr:row>17</xdr:row>
                    <xdr:rowOff>12700</xdr:rowOff>
                  </from>
                  <to>
                    <xdr:col>10</xdr:col>
                    <xdr:colOff>31750</xdr:colOff>
                    <xdr:row>18</xdr:row>
                    <xdr:rowOff>12700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342900</xdr:colOff>
                    <xdr:row>18</xdr:row>
                    <xdr:rowOff>19050</xdr:rowOff>
                  </from>
                  <to>
                    <xdr:col>10</xdr:col>
                    <xdr:colOff>31750</xdr:colOff>
                    <xdr:row>19</xdr:row>
                    <xdr:rowOff>31750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9</xdr:col>
                    <xdr:colOff>342900</xdr:colOff>
                    <xdr:row>19</xdr:row>
                    <xdr:rowOff>19050</xdr:rowOff>
                  </from>
                  <to>
                    <xdr:col>10</xdr:col>
                    <xdr:colOff>31750</xdr:colOff>
                    <xdr:row>20</xdr:row>
                    <xdr:rowOff>31750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9</xdr:col>
                    <xdr:colOff>342900</xdr:colOff>
                    <xdr:row>20</xdr:row>
                    <xdr:rowOff>19050</xdr:rowOff>
                  </from>
                  <to>
                    <xdr:col>10</xdr:col>
                    <xdr:colOff>31750</xdr:colOff>
                    <xdr:row>21</xdr:row>
                    <xdr:rowOff>31750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8</xdr:col>
                    <xdr:colOff>203200</xdr:colOff>
                    <xdr:row>21</xdr:row>
                    <xdr:rowOff>679450</xdr:rowOff>
                  </from>
                  <to>
                    <xdr:col>9</xdr:col>
                    <xdr:colOff>19050</xdr:colOff>
                    <xdr:row>23</xdr:row>
                    <xdr:rowOff>69850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8</xdr:col>
                    <xdr:colOff>203200</xdr:colOff>
                    <xdr:row>22</xdr:row>
                    <xdr:rowOff>203200</xdr:rowOff>
                  </from>
                  <to>
                    <xdr:col>9</xdr:col>
                    <xdr:colOff>19050</xdr:colOff>
                    <xdr:row>24</xdr:row>
                    <xdr:rowOff>50800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8</xdr:col>
                    <xdr:colOff>203200</xdr:colOff>
                    <xdr:row>23</xdr:row>
                    <xdr:rowOff>203200</xdr:rowOff>
                  </from>
                  <to>
                    <xdr:col>9</xdr:col>
                    <xdr:colOff>19050</xdr:colOff>
                    <xdr:row>25</xdr:row>
                    <xdr:rowOff>50800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8</xdr:col>
                    <xdr:colOff>203200</xdr:colOff>
                    <xdr:row>24</xdr:row>
                    <xdr:rowOff>203200</xdr:rowOff>
                  </from>
                  <to>
                    <xdr:col>9</xdr:col>
                    <xdr:colOff>19050</xdr:colOff>
                    <xdr:row>26</xdr:row>
                    <xdr:rowOff>50800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203200</xdr:colOff>
                    <xdr:row>25</xdr:row>
                    <xdr:rowOff>203200</xdr:rowOff>
                  </from>
                  <to>
                    <xdr:col>9</xdr:col>
                    <xdr:colOff>25400</xdr:colOff>
                    <xdr:row>27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表紙</vt:lpstr>
      <vt:lpstr>注文シート</vt:lpstr>
      <vt:lpstr>申請書</vt:lpstr>
      <vt:lpstr>許可書</vt:lpstr>
      <vt:lpstr>コロナ資料</vt:lpstr>
      <vt:lpstr>計画書</vt:lpstr>
      <vt:lpstr>名簿 </vt:lpstr>
      <vt:lpstr>名簿(外国人用)</vt:lpstr>
      <vt:lpstr>アレルギー </vt:lpstr>
      <vt:lpstr>別注</vt:lpstr>
      <vt:lpstr>食材一覧</vt:lpstr>
      <vt:lpstr>備品一覧</vt:lpstr>
      <vt:lpstr>入力フォーム用項目</vt:lpstr>
      <vt:lpstr>'アレルギー '!Print_Area</vt:lpstr>
      <vt:lpstr>コロナ資料!Print_Area</vt:lpstr>
      <vt:lpstr>計画書!Print_Area</vt:lpstr>
      <vt:lpstr>申請書!Print_Area</vt:lpstr>
      <vt:lpstr>注文シート!Print_Area</vt:lpstr>
      <vt:lpstr>備品一覧!Print_Area</vt:lpstr>
      <vt:lpstr>'名簿 '!Print_Area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jyosys99</cp:lastModifiedBy>
  <cp:lastPrinted>2022-03-10T06:56:21Z</cp:lastPrinted>
  <dcterms:created xsi:type="dcterms:W3CDTF">2012-03-16T02:28:01Z</dcterms:created>
  <dcterms:modified xsi:type="dcterms:W3CDTF">2022-04-16T08:46:59Z</dcterms:modified>
</cp:coreProperties>
</file>